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/>
  </bookViews>
  <sheets>
    <sheet name="Orçamento Sintético" sheetId="1" r:id="rId1"/>
    <sheet name="Memorial de Calculo" sheetId="3" r:id="rId2"/>
    <sheet name="Cronograma" sheetId="4" r:id="rId3"/>
    <sheet name="BDI" sheetId="6" r:id="rId4"/>
  </sheets>
  <definedNames>
    <definedName name="_xlnm.Print_Area" localSheetId="1">'Memorial de Calculo'!$A$1:$E$33</definedName>
    <definedName name="Print_Area" localSheetId="3">BDI!$A$7:$N$28</definedName>
    <definedName name="Print_Area" localSheetId="1">'Memorial de Calculo'!$A$1:$E$33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6" l="1"/>
  <c r="D27" i="6" s="1"/>
  <c r="J20" i="6"/>
  <c r="I20" i="6"/>
  <c r="H20" i="6"/>
  <c r="G20" i="6"/>
  <c r="F20" i="6"/>
  <c r="E20" i="6"/>
  <c r="D20" i="6"/>
  <c r="J17" i="6"/>
  <c r="I17" i="6"/>
  <c r="H17" i="6"/>
  <c r="G17" i="6"/>
  <c r="F17" i="6"/>
  <c r="E17" i="6"/>
  <c r="D17" i="6"/>
  <c r="J14" i="6"/>
  <c r="I14" i="6"/>
  <c r="H14" i="6"/>
  <c r="G14" i="6"/>
  <c r="F14" i="6"/>
  <c r="E14" i="6"/>
  <c r="D14" i="6"/>
  <c r="F27" i="6" l="1"/>
  <c r="J27" i="6"/>
  <c r="E27" i="6"/>
  <c r="G27" i="6"/>
  <c r="H27" i="6"/>
  <c r="I27" i="6"/>
</calcChain>
</file>

<file path=xl/sharedStrings.xml><?xml version="1.0" encoding="utf-8"?>
<sst xmlns="http://schemas.openxmlformats.org/spreadsheetml/2006/main" count="316" uniqueCount="187">
  <si>
    <t>Bancos</t>
  </si>
  <si>
    <t>B.D.I.</t>
  </si>
  <si>
    <t>Encargos Sociais</t>
  </si>
  <si>
    <t xml:space="preserve">SINAPI - 03/2024 - Pará
SBC - 05/2024 - Pará
SICRO3 - 01/2024 - Pará
ORSE - 02/2024 - Sergipe
SEDOP - 05/2024 - Pará
</t>
  </si>
  <si>
    <t>28,82%</t>
  </si>
  <si>
    <t>Desonerado: 
Horista: 88,37%
Mensalista: 48,18%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</si>
  <si>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</si>
  <si>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</si>
  <si>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</si>
  <si>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</si>
  <si>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</si>
  <si>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</si>
  <si>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</si>
  <si>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</si>
  <si>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</si>
  <si>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</si>
  <si>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</si>
  <si>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</si>
  <si>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ADMINISTRAÇÃO DA OBRA</t>
  </si>
  <si>
    <t xml:space="preserve"> 1.1 </t>
  </si>
  <si>
    <t xml:space="preserve"> 90777 </t>
  </si>
  <si>
    <t>SINAPI</t>
  </si>
  <si>
    <t>ENGENHEIRO CIVIL DE OBRA JUNIOR COM ENCARGOS COMPLEMENTARES</t>
  </si>
  <si>
    <t>H</t>
  </si>
  <si>
    <t xml:space="preserve"> 1.3 </t>
  </si>
  <si>
    <t xml:space="preserve"> 94295 </t>
  </si>
  <si>
    <t>MESTRE DE OBRAS COM ENCARGOS COMPLEMENTARES</t>
  </si>
  <si>
    <t>MES</t>
  </si>
  <si>
    <t xml:space="preserve"> 2 </t>
  </si>
  <si>
    <t>MAO DE OBRA</t>
  </si>
  <si>
    <t xml:space="preserve"> 2.1 </t>
  </si>
  <si>
    <t xml:space="preserve"> 88316 </t>
  </si>
  <si>
    <t>SERVENTE COM ENCARGOS COMPLEMENTARES</t>
  </si>
  <si>
    <t xml:space="preserve"> 2.2 </t>
  </si>
  <si>
    <t xml:space="preserve"> 88315 </t>
  </si>
  <si>
    <t>SERRALHEIRO COM ENCARGOS COMPLEMENTARES</t>
  </si>
  <si>
    <t xml:space="preserve"> 3 </t>
  </si>
  <si>
    <t>ESTRUTURA SOMBRITE</t>
  </si>
  <si>
    <t xml:space="preserve"> 3.1 </t>
  </si>
  <si>
    <t xml:space="preserve"> 94965 </t>
  </si>
  <si>
    <t>CONCRETO FCK = 25MPA, TRAÇO 1:2,3:2,7 (EM MASSA SECA DE CIMENTO/ AREIA MÉDIA/ BRITA 1) - PREPARO MECÂNICO COM BETONEIRA 400 L. AF_05/2021</t>
  </si>
  <si>
    <t>m³</t>
  </si>
  <si>
    <t xml:space="preserve"> 3.2 </t>
  </si>
  <si>
    <t xml:space="preserve"> 38317 </t>
  </si>
  <si>
    <t>Próprio</t>
  </si>
  <si>
    <t>TUBO 4.1/2" ESP 4,75MM</t>
  </si>
  <si>
    <t>m</t>
  </si>
  <si>
    <t xml:space="preserve"> 3.3 </t>
  </si>
  <si>
    <t xml:space="preserve"> 38318 </t>
  </si>
  <si>
    <t>TUBO 3.1/2" ESP 1,90MM</t>
  </si>
  <si>
    <t xml:space="preserve"> 3.4 </t>
  </si>
  <si>
    <t xml:space="preserve"> 38319 </t>
  </si>
  <si>
    <t>TUBO 2.1/2" ESP 1,5MM</t>
  </si>
  <si>
    <t xml:space="preserve"> 3.5 </t>
  </si>
  <si>
    <t xml:space="preserve"> 38320 </t>
  </si>
  <si>
    <t>TUBO 2" ESP 1,90MM</t>
  </si>
  <si>
    <t xml:space="preserve"> 4 </t>
  </si>
  <si>
    <t>SOMBRITE</t>
  </si>
  <si>
    <t xml:space="preserve"> 4.1 </t>
  </si>
  <si>
    <t xml:space="preserve"> 11531 </t>
  </si>
  <si>
    <t>ORSE</t>
  </si>
  <si>
    <t>Fornecimento e montagem de tela de sombreamento, em polietiileno de alta densidade, para cobertura de estacionamento</t>
  </si>
  <si>
    <t>m²</t>
  </si>
  <si>
    <t xml:space="preserve"> 5 </t>
  </si>
  <si>
    <t>PINTURA</t>
  </si>
  <si>
    <t xml:space="preserve"> 5.1 </t>
  </si>
  <si>
    <t xml:space="preserve"> 100757 </t>
  </si>
  <si>
    <t>PINTURA COM TINTA ALQUÍDICA DE ACABAMENTO (ESMALTE SINTÉTICO ACETINADO) PULVERIZADA SOBRE SUPERFÍCIES METÁLICAS (EXCETO PERFIL) EXECUTADO EM OBRA (02 DEMÃOS). AF_01/2020_PE</t>
  </si>
  <si>
    <t xml:space="preserve"> 6 </t>
  </si>
  <si>
    <t>ESQUADRIAS</t>
  </si>
  <si>
    <t xml:space="preserve"> 6.1 </t>
  </si>
  <si>
    <t xml:space="preserve"> 091512 </t>
  </si>
  <si>
    <t>SEDOP</t>
  </si>
  <si>
    <t>Esquadria de correr em vidro temperado de 8mm</t>
  </si>
  <si>
    <t xml:space="preserve"> 6.2 </t>
  </si>
  <si>
    <t xml:space="preserve"> 91299 </t>
  </si>
  <si>
    <t>PORTA DE MADEIRA, TIPO MEXICANA, MACIÇA (PESADA OU SUPERPESADA), 80X210CM, ESPESSURA DE 3,5CM, INCLUSO DOBRADIÇAS - FORNECIMENTO E INSTALAÇÃO. AF_12/2019</t>
  </si>
  <si>
    <t>UN</t>
  </si>
  <si>
    <t>Total sem BDI</t>
  </si>
  <si>
    <t>Total do BDI</t>
  </si>
  <si>
    <t>Total Geral</t>
  </si>
  <si>
    <t>Memória de Cálculo</t>
  </si>
  <si>
    <t>40,0</t>
  </si>
  <si>
    <t xml:space="preserve"> = 1 hora x 5 dias x 4 semanas x 1 mês</t>
  </si>
  <si>
    <t>1,0</t>
  </si>
  <si>
    <t xml:space="preserve"> = Conforme Cronograma</t>
  </si>
  <si>
    <t>160,0</t>
  </si>
  <si>
    <t xml:space="preserve"> = 8 horas x 5 dias x 4 semanas x 1 mês = 160 horas</t>
  </si>
  <si>
    <t>1,57</t>
  </si>
  <si>
    <t xml:space="preserve"> = 0,40 m de largura x 0,40 comprimento x 1,40 m de altura x 7 pilares = 1,57 m³</t>
  </si>
  <si>
    <t>28,0</t>
  </si>
  <si>
    <t xml:space="preserve"> = 28 m de tubo</t>
  </si>
  <si>
    <t>81,0</t>
  </si>
  <si>
    <t xml:space="preserve"> = 81m de tubo</t>
  </si>
  <si>
    <t>32,9</t>
  </si>
  <si>
    <t xml:space="preserve"> = 32,9 m de tubo</t>
  </si>
  <si>
    <t>147,58</t>
  </si>
  <si>
    <t xml:space="preserve"> = Conforme cobertura do sombrite.</t>
  </si>
  <si>
    <t>39,43</t>
  </si>
  <si>
    <t xml:space="preserve"> = 0,3591 m x 4,0 m x 7 pilares + 0,2793 m x 4,0 m  7 braços superior + 0,1596 m x 4,0 m x 7,0 braços inferiores + (0,1596 m x (0,40 m + 0,35 m 0,10 m ) x 7 braços) + 0,1995 m x 6,74 m de comprimento x 12 barras = 39,43 m²</t>
  </si>
  <si>
    <t>14,31</t>
  </si>
  <si>
    <t xml:space="preserve"> = 1,0 esquadria de 2,55m  de altura x 4,09 m de largura + 1,0 esquadria de 2,10 m  de altura x 1,85 m de largura = 14,31 m²</t>
  </si>
  <si>
    <t xml:space="preserve"> = und</t>
  </si>
  <si>
    <t>SINAPI - 03/2024 - Pará
SBC - 05/2024 - Pará
SICRO3 - 01/2024 - Pará
ORSE - 02/2024 - Sergipe
SEDOP - 05/2024 - Pará</t>
  </si>
  <si>
    <t>Total Por Etapa</t>
  </si>
  <si>
    <t>30 DIAS</t>
  </si>
  <si>
    <t>60 DIAS</t>
  </si>
  <si>
    <t>90 DIAS</t>
  </si>
  <si>
    <t/>
  </si>
  <si>
    <t>Porcentagem</t>
  </si>
  <si>
    <t>Custo</t>
  </si>
  <si>
    <t>Porcentagem Acumulado</t>
  </si>
  <si>
    <t>100,0%</t>
  </si>
  <si>
    <t>Custo Acumulado</t>
  </si>
  <si>
    <t>Cronograma Físico e Financeiro</t>
  </si>
  <si>
    <t>Composição Analítica da Taxa do BDI</t>
  </si>
  <si>
    <t>Componente do BDI</t>
  </si>
  <si>
    <t>Adotado / Calculado (%)</t>
  </si>
  <si>
    <t>Faixas - Construção de Edifícios</t>
  </si>
  <si>
    <t xml:space="preserve">Faixas - Construção de Rodovias e Ferrovias </t>
  </si>
  <si>
    <t>1.0</t>
  </si>
  <si>
    <t>DESPESAS INDIRETAS</t>
  </si>
  <si>
    <t>1ºQuartil</t>
  </si>
  <si>
    <t>Médio</t>
  </si>
  <si>
    <t>3º Quartil</t>
  </si>
  <si>
    <t>1.1</t>
  </si>
  <si>
    <t>Administração Central</t>
  </si>
  <si>
    <t>1.2</t>
  </si>
  <si>
    <t>Risco</t>
  </si>
  <si>
    <t>1.3</t>
  </si>
  <si>
    <t>Seguro e garantia</t>
  </si>
  <si>
    <t>Total da Administração Central</t>
  </si>
  <si>
    <t>2.0</t>
  </si>
  <si>
    <t>DESPESAS FINANCEIRAS</t>
  </si>
  <si>
    <t>2.1</t>
  </si>
  <si>
    <t>Despesas Financeiras</t>
  </si>
  <si>
    <t>Total da Administração Financeiras</t>
  </si>
  <si>
    <t>3.0</t>
  </si>
  <si>
    <t>LUCRO</t>
  </si>
  <si>
    <t>3.1</t>
  </si>
  <si>
    <t>Lucro</t>
  </si>
  <si>
    <t>Total do Lucro</t>
  </si>
  <si>
    <t>4.0</t>
  </si>
  <si>
    <t>TRIBUTOS</t>
  </si>
  <si>
    <t>4.1</t>
  </si>
  <si>
    <t>ISS</t>
  </si>
  <si>
    <t>Calculado</t>
  </si>
  <si>
    <t>4.2</t>
  </si>
  <si>
    <t>Cofins</t>
  </si>
  <si>
    <t>4.3</t>
  </si>
  <si>
    <t>PIS</t>
  </si>
  <si>
    <t>4.4</t>
  </si>
  <si>
    <t>CPRB</t>
  </si>
  <si>
    <t>Total dos Tributos</t>
  </si>
  <si>
    <t>BONIFICAÇÃO E DESPESAS INDIRETAS (BDI)</t>
  </si>
  <si>
    <r>
      <rPr>
        <b/>
        <sz val="14"/>
        <rFont val="Baskerville Old Face"/>
        <family val="1"/>
      </rPr>
      <t>Obra:</t>
    </r>
    <r>
      <rPr>
        <sz val="14"/>
        <rFont val="Baskerville Old Face"/>
        <family val="1"/>
      </rPr>
      <t xml:space="preserve"> Projeto de Construção de Sombrites e Reforma da Sala de Advogado</t>
    </r>
  </si>
  <si>
    <t>_______________________________________________________________
WEMERSON ARAUJO BARROS
CPF: 013.012.262-97</t>
  </si>
  <si>
    <r>
      <rPr>
        <b/>
        <sz val="11"/>
        <rFont val="Baskerville Old Face"/>
        <family val="1"/>
      </rPr>
      <t>Obra:</t>
    </r>
    <r>
      <rPr>
        <sz val="11"/>
        <rFont val="Baskerville Old Face"/>
        <family val="1"/>
      </rPr>
      <t xml:space="preserve"> Projeto de Construção de Sombrites e Reforma da Sala de Advogado</t>
    </r>
  </si>
  <si>
    <t>Desonerado: 0,00%</t>
  </si>
  <si>
    <t>100,00%
12.538,58</t>
  </si>
  <si>
    <t>16,00%
2.006,17</t>
  </si>
  <si>
    <t>37,00%
4.639,27</t>
  </si>
  <si>
    <t>47,00%
5.893,13</t>
  </si>
  <si>
    <t>100,00%
9.217,60</t>
  </si>
  <si>
    <t>50,00%
4.608,80</t>
  </si>
  <si>
    <t>100,00%
17.658,31</t>
  </si>
  <si>
    <t>20,00%
3.531,66</t>
  </si>
  <si>
    <t>50,00%
8.829,16</t>
  </si>
  <si>
    <t>30,00%
5.297,49</t>
  </si>
  <si>
    <t>100,00%
11.717,85</t>
  </si>
  <si>
    <t>10,00%
1.171,79</t>
  </si>
  <si>
    <t>45,00%
5.273,03</t>
  </si>
  <si>
    <t>100,00%
2.461,61</t>
  </si>
  <si>
    <t>20,00%
492,32</t>
  </si>
  <si>
    <t>25,00%
615,40</t>
  </si>
  <si>
    <t>55,00%
1.353,89</t>
  </si>
  <si>
    <t>100,00%
16.408,51</t>
  </si>
  <si>
    <t>16,87%</t>
  </si>
  <si>
    <t>27,65%</t>
  </si>
  <si>
    <t>55,48%</t>
  </si>
  <si>
    <t>11.810,74</t>
  </si>
  <si>
    <t>19.356,86</t>
  </si>
  <si>
    <t>38.834,85</t>
  </si>
  <si>
    <t>44,52%</t>
  </si>
  <si>
    <t>31.167,60</t>
  </si>
  <si>
    <t>70.002,46</t>
  </si>
  <si>
    <r>
      <rPr>
        <b/>
        <sz val="10"/>
        <color indexed="8"/>
        <rFont val="Baskerville Old Face"/>
        <family val="1"/>
      </rPr>
      <t>Variáveis constantes da fórmula:</t>
    </r>
    <r>
      <rPr>
        <sz val="10"/>
        <color indexed="8"/>
        <rFont val="Baskerville Old Face"/>
        <family val="1"/>
      </rPr>
      <t xml:space="preserve">
AC = Taxa Representativa da Administração Central
S = Taxa Representativa de Seguros
R = Taxa Representativa de Riscos
G = Taxa Representativa de Garantias
DF = Taxa Representativa de Despesas Financeiras
T = Taxa Representativa da Incidência dos Tributos/Impostos (PIS + COFINS + ISS + CPRB).
L = Taxa Representativa de Lucro/Remuneração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</si>
</sst>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%"/>
  </numFmts>
  <fonts count="36">
    <font>
      <sz val="11"/>
      <name val="Arial"/>
      <family val="1"/>
    </font>
    <font>
      <sz val="11"/>
      <color theme="1"/>
      <name val="Aptos Narrow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4"/>
      <name val="Arial Black"/>
      <family val="2"/>
    </font>
    <font>
      <sz val="12"/>
      <name val="Arial Black"/>
      <family val="2"/>
    </font>
    <font>
      <sz val="11"/>
      <name val="Arial"/>
      <family val="1"/>
    </font>
    <font>
      <sz val="10"/>
      <name val="Arial"/>
      <family val="2"/>
    </font>
    <font>
      <sz val="14"/>
      <name val="Baskerville Old Face"/>
      <family val="1"/>
    </font>
    <font>
      <b/>
      <sz val="14"/>
      <name val="Baskerville Old Face"/>
      <family val="1"/>
    </font>
    <font>
      <b/>
      <sz val="11"/>
      <name val="Baskerville Old Face"/>
      <family val="1"/>
    </font>
    <font>
      <b/>
      <sz val="10"/>
      <name val="Baskerville Old Face"/>
      <family val="1"/>
    </font>
    <font>
      <b/>
      <sz val="10"/>
      <color rgb="FF000000"/>
      <name val="Baskerville Old Face"/>
      <family val="1"/>
    </font>
    <font>
      <sz val="10"/>
      <color rgb="FF000000"/>
      <name val="Baskerville Old Face"/>
      <family val="1"/>
    </font>
    <font>
      <sz val="10"/>
      <name val="Baskerville Old Face"/>
      <family val="1"/>
    </font>
    <font>
      <sz val="12"/>
      <name val="Baskerville Old Face"/>
      <family val="1"/>
    </font>
    <font>
      <sz val="11"/>
      <name val="Baskerville Old Face"/>
      <family val="1"/>
    </font>
    <font>
      <sz val="10"/>
      <color indexed="8"/>
      <name val="Baskerville Old Face"/>
      <family val="1"/>
    </font>
    <font>
      <b/>
      <sz val="10"/>
      <color indexed="8"/>
      <name val="Baskerville Old Face"/>
      <family val="1"/>
    </font>
    <font>
      <b/>
      <sz val="12"/>
      <name val="Baskerville Old Face"/>
      <family val="1"/>
    </font>
  </fonts>
  <fills count="2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DBDBDB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FF0D8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ck">
        <color rgb="FFFF5500"/>
      </bottom>
      <diagonal/>
    </border>
    <border>
      <left style="medium">
        <color auto="1"/>
      </left>
      <right/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/>
      <right style="medium">
        <color auto="1"/>
      </right>
      <top/>
      <bottom style="thin">
        <color rgb="FFCCCCCC"/>
      </bottom>
      <diagonal/>
    </border>
    <border>
      <left/>
      <right style="medium">
        <color auto="1"/>
      </right>
      <top/>
      <bottom style="thick">
        <color rgb="FFFF5500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/>
      <right style="thin">
        <color theme="0" tint="-0.24994659260841701"/>
      </right>
      <top style="thin">
        <color rgb="FFCCCCCC"/>
      </top>
      <bottom style="thin">
        <color rgb="FFCCCCCC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medium">
        <color auto="1"/>
      </left>
      <right/>
      <top style="thin">
        <color rgb="FFCCCCCC"/>
      </top>
      <bottom style="thin">
        <color rgb="FFCCCCCC"/>
      </bottom>
      <diagonal/>
    </border>
    <border>
      <left/>
      <right style="medium">
        <color auto="1"/>
      </right>
      <top style="thin">
        <color theme="0" tint="-0.24994659260841701"/>
      </top>
      <bottom/>
      <diagonal/>
    </border>
    <border>
      <left/>
      <right style="medium">
        <color auto="1"/>
      </right>
      <top/>
      <bottom style="thin">
        <color theme="0" tint="-0.24994659260841701"/>
      </bottom>
      <diagonal/>
    </border>
  </borders>
  <cellStyleXfs count="4">
    <xf numFmtId="0" fontId="0" fillId="0" borderId="0"/>
    <xf numFmtId="0" fontId="22" fillId="0" borderId="0"/>
    <xf numFmtId="0" fontId="23" fillId="0" borderId="0"/>
    <xf numFmtId="9" fontId="1" fillId="0" borderId="0" applyFont="0" applyFill="0" applyBorder="0" applyAlignment="0" applyProtection="0"/>
  </cellStyleXfs>
  <cellXfs count="181">
    <xf numFmtId="0" fontId="0" fillId="0" borderId="0" xfId="0"/>
    <xf numFmtId="0" fontId="0" fillId="0" borderId="6" xfId="0" applyBorder="1"/>
    <xf numFmtId="0" fontId="0" fillId="0" borderId="5" xfId="0" applyBorder="1"/>
    <xf numFmtId="0" fontId="2" fillId="2" borderId="5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15" fillId="15" borderId="5" xfId="0" applyFont="1" applyFill="1" applyBorder="1" applyAlignment="1">
      <alignment horizontal="left" vertical="top" wrapText="1"/>
    </xf>
    <xf numFmtId="0" fontId="15" fillId="15" borderId="0" xfId="0" applyFont="1" applyFill="1" applyAlignment="1">
      <alignment horizontal="left" vertical="top" wrapText="1"/>
    </xf>
    <xf numFmtId="0" fontId="19" fillId="20" borderId="0" xfId="0" applyFont="1" applyFill="1" applyAlignment="1">
      <alignment horizontal="center" vertical="top" wrapText="1"/>
    </xf>
    <xf numFmtId="0" fontId="16" fillId="16" borderId="0" xfId="0" applyFont="1" applyFill="1" applyAlignment="1">
      <alignment horizontal="center" vertical="top" wrapText="1"/>
    </xf>
    <xf numFmtId="0" fontId="20" fillId="0" borderId="0" xfId="0" applyFont="1" applyAlignment="1">
      <alignment vertical="center" wrapText="1"/>
    </xf>
    <xf numFmtId="0" fontId="2" fillId="20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4" fontId="7" fillId="7" borderId="0" xfId="0" applyNumberFormat="1" applyFont="1" applyFill="1" applyAlignment="1">
      <alignment horizontal="center" vertical="center" wrapText="1"/>
    </xf>
    <xf numFmtId="164" fontId="8" fillId="8" borderId="0" xfId="0" applyNumberFormat="1" applyFont="1" applyFill="1" applyAlignment="1">
      <alignment horizontal="center" vertical="center" wrapText="1"/>
    </xf>
    <xf numFmtId="0" fontId="9" fillId="9" borderId="0" xfId="0" applyFont="1" applyFill="1" applyAlignment="1">
      <alignment horizontal="center" vertical="center" wrapText="1"/>
    </xf>
    <xf numFmtId="4" fontId="10" fillId="10" borderId="0" xfId="0" applyNumberFormat="1" applyFont="1" applyFill="1" applyAlignment="1">
      <alignment horizontal="center" vertical="center" wrapText="1"/>
    </xf>
    <xf numFmtId="164" fontId="11" fillId="11" borderId="0" xfId="0" applyNumberFormat="1" applyFont="1" applyFill="1" applyAlignment="1">
      <alignment horizontal="center" vertical="center" wrapText="1"/>
    </xf>
    <xf numFmtId="0" fontId="12" fillId="12" borderId="0" xfId="0" applyFont="1" applyFill="1" applyAlignment="1">
      <alignment horizontal="center" vertical="center" wrapText="1"/>
    </xf>
    <xf numFmtId="4" fontId="13" fillId="13" borderId="0" xfId="0" applyNumberFormat="1" applyFont="1" applyFill="1" applyAlignment="1">
      <alignment horizontal="center" vertical="center" wrapText="1"/>
    </xf>
    <xf numFmtId="164" fontId="14" fillId="14" borderId="0" xfId="0" applyNumberFormat="1" applyFont="1" applyFill="1" applyAlignment="1">
      <alignment horizontal="center" vertical="center" wrapText="1"/>
    </xf>
    <xf numFmtId="0" fontId="21" fillId="0" borderId="0" xfId="0" applyFont="1"/>
    <xf numFmtId="0" fontId="15" fillId="15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3" fillId="0" borderId="0" xfId="2"/>
    <xf numFmtId="0" fontId="23" fillId="0" borderId="0" xfId="2" applyAlignment="1">
      <alignment horizontal="center"/>
    </xf>
    <xf numFmtId="0" fontId="23" fillId="0" borderId="6" xfId="2" applyBorder="1"/>
    <xf numFmtId="0" fontId="23" fillId="0" borderId="5" xfId="2" applyBorder="1"/>
    <xf numFmtId="0" fontId="2" fillId="20" borderId="0" xfId="0" applyFont="1" applyFill="1" applyAlignment="1">
      <alignment vertical="top" wrapText="1"/>
    </xf>
    <xf numFmtId="0" fontId="2" fillId="20" borderId="6" xfId="0" applyFont="1" applyFill="1" applyBorder="1" applyAlignment="1">
      <alignment vertical="top" wrapText="1"/>
    </xf>
    <xf numFmtId="0" fontId="24" fillId="0" borderId="5" xfId="0" applyFont="1" applyBorder="1"/>
    <xf numFmtId="0" fontId="26" fillId="20" borderId="1" xfId="0" applyFont="1" applyFill="1" applyBorder="1" applyAlignment="1">
      <alignment horizontal="left" vertical="top" wrapText="1"/>
    </xf>
    <xf numFmtId="0" fontId="26" fillId="20" borderId="1" xfId="0" applyFont="1" applyFill="1" applyBorder="1" applyAlignment="1">
      <alignment horizontal="right" vertical="top" wrapText="1"/>
    </xf>
    <xf numFmtId="0" fontId="26" fillId="20" borderId="1" xfId="0" applyFont="1" applyFill="1" applyBorder="1" applyAlignment="1">
      <alignment horizontal="center" vertical="top" wrapText="1"/>
    </xf>
    <xf numFmtId="0" fontId="28" fillId="24" borderId="1" xfId="0" applyFont="1" applyFill="1" applyBorder="1" applyAlignment="1">
      <alignment horizontal="left" vertical="top" wrapText="1"/>
    </xf>
    <xf numFmtId="0" fontId="28" fillId="24" borderId="1" xfId="0" applyFont="1" applyFill="1" applyBorder="1" applyAlignment="1">
      <alignment horizontal="right" vertical="top" wrapText="1"/>
    </xf>
    <xf numFmtId="4" fontId="28" fillId="24" borderId="1" xfId="0" applyNumberFormat="1" applyFont="1" applyFill="1" applyBorder="1" applyAlignment="1">
      <alignment horizontal="right" vertical="top" wrapText="1"/>
    </xf>
    <xf numFmtId="0" fontId="29" fillId="24" borderId="1" xfId="0" applyFont="1" applyFill="1" applyBorder="1" applyAlignment="1">
      <alignment horizontal="left" vertical="top" wrapText="1"/>
    </xf>
    <xf numFmtId="0" fontId="29" fillId="24" borderId="1" xfId="0" applyFont="1" applyFill="1" applyBorder="1" applyAlignment="1">
      <alignment horizontal="right" vertical="top" wrapText="1"/>
    </xf>
    <xf numFmtId="0" fontId="29" fillId="24" borderId="1" xfId="0" applyFont="1" applyFill="1" applyBorder="1" applyAlignment="1">
      <alignment horizontal="center" vertical="top" wrapText="1"/>
    </xf>
    <xf numFmtId="4" fontId="29" fillId="24" borderId="1" xfId="0" applyNumberFormat="1" applyFont="1" applyFill="1" applyBorder="1" applyAlignment="1">
      <alignment horizontal="right" vertical="top" wrapText="1"/>
    </xf>
    <xf numFmtId="0" fontId="29" fillId="20" borderId="1" xfId="0" applyFont="1" applyFill="1" applyBorder="1" applyAlignment="1">
      <alignment horizontal="left" vertical="top" wrapText="1"/>
    </xf>
    <xf numFmtId="0" fontId="29" fillId="20" borderId="1" xfId="0" applyFont="1" applyFill="1" applyBorder="1" applyAlignment="1">
      <alignment horizontal="right" vertical="top" wrapText="1"/>
    </xf>
    <xf numFmtId="0" fontId="29" fillId="20" borderId="1" xfId="0" applyFont="1" applyFill="1" applyBorder="1" applyAlignment="1">
      <alignment horizontal="center" vertical="top" wrapText="1"/>
    </xf>
    <xf numFmtId="4" fontId="29" fillId="20" borderId="1" xfId="0" applyNumberFormat="1" applyFont="1" applyFill="1" applyBorder="1" applyAlignment="1">
      <alignment horizontal="right" vertical="top" wrapText="1"/>
    </xf>
    <xf numFmtId="0" fontId="27" fillId="16" borderId="5" xfId="0" applyFont="1" applyFill="1" applyBorder="1" applyAlignment="1">
      <alignment horizontal="center" vertical="top" wrapText="1"/>
    </xf>
    <xf numFmtId="0" fontId="27" fillId="16" borderId="6" xfId="0" applyFont="1" applyFill="1" applyBorder="1" applyAlignment="1">
      <alignment horizontal="center" vertical="top" wrapText="1"/>
    </xf>
    <xf numFmtId="0" fontId="24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left" vertical="top" wrapText="1"/>
    </xf>
    <xf numFmtId="0" fontId="15" fillId="15" borderId="0" xfId="0" applyFont="1" applyFill="1" applyBorder="1" applyAlignment="1">
      <alignment horizontal="left" vertical="top" wrapText="1"/>
    </xf>
    <xf numFmtId="0" fontId="26" fillId="20" borderId="7" xfId="0" applyFont="1" applyFill="1" applyBorder="1" applyAlignment="1">
      <alignment horizontal="left" vertical="top" wrapText="1"/>
    </xf>
    <xf numFmtId="0" fontId="26" fillId="20" borderId="8" xfId="0" applyFont="1" applyFill="1" applyBorder="1" applyAlignment="1">
      <alignment horizontal="right" vertical="top" wrapText="1"/>
    </xf>
    <xf numFmtId="0" fontId="28" fillId="24" borderId="7" xfId="0" applyFont="1" applyFill="1" applyBorder="1" applyAlignment="1">
      <alignment horizontal="left" vertical="top" wrapText="1"/>
    </xf>
    <xf numFmtId="164" fontId="28" fillId="24" borderId="8" xfId="0" applyNumberFormat="1" applyFont="1" applyFill="1" applyBorder="1" applyAlignment="1">
      <alignment horizontal="right" vertical="top" wrapText="1"/>
    </xf>
    <xf numFmtId="0" fontId="29" fillId="24" borderId="7" xfId="0" applyFont="1" applyFill="1" applyBorder="1" applyAlignment="1">
      <alignment horizontal="left" vertical="top" wrapText="1"/>
    </xf>
    <xf numFmtId="164" fontId="29" fillId="24" borderId="8" xfId="0" applyNumberFormat="1" applyFont="1" applyFill="1" applyBorder="1" applyAlignment="1">
      <alignment horizontal="right" vertical="top" wrapText="1"/>
    </xf>
    <xf numFmtId="0" fontId="29" fillId="20" borderId="7" xfId="0" applyFont="1" applyFill="1" applyBorder="1" applyAlignment="1">
      <alignment horizontal="left" vertical="top" wrapText="1"/>
    </xf>
    <xf numFmtId="164" fontId="29" fillId="20" borderId="8" xfId="0" applyNumberFormat="1" applyFont="1" applyFill="1" applyBorder="1" applyAlignment="1">
      <alignment horizontal="right" vertical="top" wrapText="1"/>
    </xf>
    <xf numFmtId="0" fontId="30" fillId="20" borderId="5" xfId="0" applyFont="1" applyFill="1" applyBorder="1" applyAlignment="1">
      <alignment horizontal="center" vertical="top" wrapText="1"/>
    </xf>
    <xf numFmtId="0" fontId="30" fillId="20" borderId="0" xfId="0" applyFont="1" applyFill="1" applyBorder="1" applyAlignment="1">
      <alignment horizontal="center" vertical="top" wrapText="1"/>
    </xf>
    <xf numFmtId="0" fontId="30" fillId="20" borderId="6" xfId="0" applyFont="1" applyFill="1" applyBorder="1" applyAlignment="1">
      <alignment horizontal="center" vertical="top" wrapText="1"/>
    </xf>
    <xf numFmtId="0" fontId="30" fillId="20" borderId="0" xfId="0" applyFont="1" applyFill="1" applyBorder="1" applyAlignment="1">
      <alignment horizontal="left" vertical="top" wrapText="1"/>
    </xf>
    <xf numFmtId="0" fontId="27" fillId="20" borderId="0" xfId="0" applyFont="1" applyFill="1" applyBorder="1" applyAlignment="1">
      <alignment horizontal="right" vertical="top" wrapText="1"/>
    </xf>
    <xf numFmtId="0" fontId="27" fillId="16" borderId="0" xfId="0" applyFont="1" applyFill="1" applyBorder="1" applyAlignment="1">
      <alignment horizontal="center" vertical="top" wrapText="1"/>
    </xf>
    <xf numFmtId="0" fontId="32" fillId="0" borderId="5" xfId="0" applyFont="1" applyBorder="1"/>
    <xf numFmtId="0" fontId="32" fillId="0" borderId="0" xfId="0" applyFont="1"/>
    <xf numFmtId="0" fontId="32" fillId="0" borderId="6" xfId="0" applyFont="1" applyBorder="1"/>
    <xf numFmtId="0" fontId="26" fillId="2" borderId="5" xfId="0" applyFont="1" applyFill="1" applyBorder="1" applyAlignment="1">
      <alignment horizontal="left" vertical="top" wrapText="1"/>
    </xf>
    <xf numFmtId="0" fontId="26" fillId="2" borderId="6" xfId="0" applyFont="1" applyFill="1" applyBorder="1" applyAlignment="1">
      <alignment vertical="top" wrapText="1"/>
    </xf>
    <xf numFmtId="0" fontId="27" fillId="15" borderId="5" xfId="0" applyFont="1" applyFill="1" applyBorder="1" applyAlignment="1">
      <alignment horizontal="left" vertical="top" wrapText="1"/>
    </xf>
    <xf numFmtId="0" fontId="27" fillId="15" borderId="6" xfId="0" applyFont="1" applyFill="1" applyBorder="1" applyAlignment="1">
      <alignment vertical="top" wrapText="1"/>
    </xf>
    <xf numFmtId="0" fontId="26" fillId="24" borderId="1" xfId="0" applyFont="1" applyFill="1" applyBorder="1" applyAlignment="1">
      <alignment horizontal="left" vertical="top" wrapText="1"/>
    </xf>
    <xf numFmtId="0" fontId="26" fillId="24" borderId="1" xfId="0" applyFont="1" applyFill="1" applyBorder="1" applyAlignment="1">
      <alignment horizontal="center" vertical="top" wrapText="1"/>
    </xf>
    <xf numFmtId="0" fontId="26" fillId="24" borderId="1" xfId="0" applyFont="1" applyFill="1" applyBorder="1" applyAlignment="1">
      <alignment horizontal="right" vertical="top" wrapText="1"/>
    </xf>
    <xf numFmtId="0" fontId="28" fillId="24" borderId="1" xfId="0" applyFont="1" applyFill="1" applyBorder="1" applyAlignment="1">
      <alignment horizontal="center" vertical="top" wrapText="1"/>
    </xf>
    <xf numFmtId="0" fontId="27" fillId="17" borderId="6" xfId="0" applyFont="1" applyFill="1" applyBorder="1" applyAlignment="1">
      <alignment horizontal="right" vertical="top" wrapText="1"/>
    </xf>
    <xf numFmtId="0" fontId="27" fillId="20" borderId="6" xfId="0" applyFont="1" applyFill="1" applyBorder="1" applyAlignment="1">
      <alignment horizontal="right" vertical="top" wrapText="1"/>
    </xf>
    <xf numFmtId="0" fontId="29" fillId="24" borderId="12" xfId="0" applyFont="1" applyFill="1" applyBorder="1" applyAlignment="1">
      <alignment horizontal="right" vertical="top" wrapText="1"/>
    </xf>
    <xf numFmtId="0" fontId="32" fillId="0" borderId="0" xfId="0" applyFont="1" applyBorder="1"/>
    <xf numFmtId="0" fontId="26" fillId="2" borderId="0" xfId="0" applyFont="1" applyFill="1" applyBorder="1" applyAlignment="1">
      <alignment horizontal="left" vertical="top" wrapText="1"/>
    </xf>
    <xf numFmtId="0" fontId="27" fillId="15" borderId="0" xfId="0" applyFont="1" applyFill="1" applyBorder="1" applyAlignment="1">
      <alignment horizontal="left" vertical="top" wrapText="1"/>
    </xf>
    <xf numFmtId="0" fontId="26" fillId="24" borderId="7" xfId="0" applyFont="1" applyFill="1" applyBorder="1" applyAlignment="1">
      <alignment horizontal="left" vertical="top" wrapText="1"/>
    </xf>
    <xf numFmtId="0" fontId="26" fillId="24" borderId="8" xfId="0" applyFont="1" applyFill="1" applyBorder="1" applyAlignment="1">
      <alignment horizontal="left" vertical="top" wrapText="1"/>
    </xf>
    <xf numFmtId="0" fontId="28" fillId="24" borderId="8" xfId="0" applyFont="1" applyFill="1" applyBorder="1" applyAlignment="1">
      <alignment horizontal="left" vertical="top" wrapText="1"/>
    </xf>
    <xf numFmtId="0" fontId="29" fillId="24" borderId="8" xfId="0" applyFont="1" applyFill="1" applyBorder="1" applyAlignment="1">
      <alignment horizontal="left" vertical="top" wrapText="1"/>
    </xf>
    <xf numFmtId="0" fontId="29" fillId="20" borderId="8" xfId="0" applyFont="1" applyFill="1" applyBorder="1" applyAlignment="1">
      <alignment horizontal="left" vertical="top" wrapText="1"/>
    </xf>
    <xf numFmtId="0" fontId="30" fillId="19" borderId="0" xfId="0" applyFont="1" applyFill="1" applyBorder="1" applyAlignment="1">
      <alignment horizontal="left" vertical="top" wrapText="1"/>
    </xf>
    <xf numFmtId="0" fontId="26" fillId="2" borderId="0" xfId="0" applyFont="1" applyFill="1" applyBorder="1" applyAlignment="1">
      <alignment vertical="top" wrapText="1"/>
    </xf>
    <xf numFmtId="0" fontId="27" fillId="15" borderId="0" xfId="0" applyFont="1" applyFill="1" applyBorder="1" applyAlignment="1">
      <alignment vertical="top" wrapText="1"/>
    </xf>
    <xf numFmtId="10" fontId="27" fillId="15" borderId="0" xfId="0" applyNumberFormat="1" applyFont="1" applyFill="1" applyBorder="1" applyAlignment="1">
      <alignment vertical="top" wrapText="1"/>
    </xf>
    <xf numFmtId="0" fontId="29" fillId="24" borderId="16" xfId="0" applyFont="1" applyFill="1" applyBorder="1" applyAlignment="1">
      <alignment horizontal="right" vertical="top" wrapText="1"/>
    </xf>
    <xf numFmtId="0" fontId="27" fillId="20" borderId="0" xfId="0" applyFont="1" applyFill="1" applyBorder="1" applyAlignment="1">
      <alignment horizontal="left" vertical="top" wrapText="1"/>
    </xf>
    <xf numFmtId="0" fontId="30" fillId="0" borderId="0" xfId="2" applyFont="1"/>
    <xf numFmtId="0" fontId="30" fillId="0" borderId="6" xfId="2" applyFont="1" applyBorder="1"/>
    <xf numFmtId="0" fontId="28" fillId="24" borderId="1" xfId="1" applyFont="1" applyFill="1" applyBorder="1" applyAlignment="1">
      <alignment horizontal="left" vertical="center" wrapText="1"/>
    </xf>
    <xf numFmtId="0" fontId="28" fillId="21" borderId="1" xfId="1" applyFont="1" applyFill="1" applyBorder="1" applyAlignment="1">
      <alignment horizontal="center" vertical="top" wrapText="1"/>
    </xf>
    <xf numFmtId="0" fontId="29" fillId="22" borderId="1" xfId="1" applyFont="1" applyFill="1" applyBorder="1" applyAlignment="1">
      <alignment horizontal="left" vertical="top" wrapText="1"/>
    </xf>
    <xf numFmtId="10" fontId="29" fillId="22" borderId="1" xfId="3" applyNumberFormat="1" applyFont="1" applyFill="1" applyBorder="1" applyAlignment="1">
      <alignment horizontal="center" vertical="top" wrapText="1"/>
    </xf>
    <xf numFmtId="10" fontId="29" fillId="23" borderId="1" xfId="3" applyNumberFormat="1" applyFont="1" applyFill="1" applyBorder="1" applyAlignment="1">
      <alignment horizontal="center" vertical="top" wrapText="1"/>
    </xf>
    <xf numFmtId="10" fontId="29" fillId="23" borderId="1" xfId="3" applyNumberFormat="1" applyFont="1" applyFill="1" applyBorder="1" applyAlignment="1">
      <alignment horizontal="left" vertical="top" wrapText="1"/>
    </xf>
    <xf numFmtId="0" fontId="28" fillId="22" borderId="1" xfId="1" applyFont="1" applyFill="1" applyBorder="1" applyAlignment="1">
      <alignment horizontal="left" vertical="top" wrapText="1"/>
    </xf>
    <xf numFmtId="10" fontId="28" fillId="22" borderId="1" xfId="3" applyNumberFormat="1" applyFont="1" applyFill="1" applyBorder="1" applyAlignment="1">
      <alignment horizontal="center" vertical="top" wrapText="1"/>
    </xf>
    <xf numFmtId="10" fontId="28" fillId="23" borderId="1" xfId="3" applyNumberFormat="1" applyFont="1" applyFill="1" applyBorder="1" applyAlignment="1">
      <alignment horizontal="center" vertical="top" wrapText="1"/>
    </xf>
    <xf numFmtId="10" fontId="28" fillId="23" borderId="1" xfId="3" applyNumberFormat="1" applyFont="1" applyFill="1" applyBorder="1" applyAlignment="1">
      <alignment horizontal="left" vertical="top" wrapText="1"/>
    </xf>
    <xf numFmtId="0" fontId="28" fillId="24" borderId="1" xfId="1" applyFont="1" applyFill="1" applyBorder="1" applyAlignment="1">
      <alignment horizontal="left" vertical="top" wrapText="1"/>
    </xf>
    <xf numFmtId="0" fontId="28" fillId="24" borderId="1" xfId="1" applyFont="1" applyFill="1" applyBorder="1" applyAlignment="1">
      <alignment horizontal="center" vertical="top" wrapText="1"/>
    </xf>
    <xf numFmtId="0" fontId="28" fillId="21" borderId="1" xfId="1" applyFont="1" applyFill="1" applyBorder="1" applyAlignment="1">
      <alignment horizontal="left" vertical="top" wrapText="1"/>
    </xf>
    <xf numFmtId="10" fontId="28" fillId="24" borderId="1" xfId="3" applyNumberFormat="1" applyFont="1" applyFill="1" applyBorder="1" applyAlignment="1">
      <alignment horizontal="center" vertical="top" wrapText="1"/>
    </xf>
    <xf numFmtId="10" fontId="28" fillId="21" borderId="1" xfId="3" applyNumberFormat="1" applyFont="1" applyFill="1" applyBorder="1" applyAlignment="1">
      <alignment horizontal="left" vertical="top" wrapText="1"/>
    </xf>
    <xf numFmtId="0" fontId="27" fillId="20" borderId="5" xfId="0" applyFont="1" applyFill="1" applyBorder="1" applyAlignment="1">
      <alignment horizontal="right" vertical="top" wrapText="1"/>
    </xf>
    <xf numFmtId="0" fontId="27" fillId="20" borderId="0" xfId="0" applyFont="1" applyFill="1" applyBorder="1" applyAlignment="1">
      <alignment horizontal="right" vertical="top" wrapText="1"/>
    </xf>
    <xf numFmtId="0" fontId="27" fillId="20" borderId="0" xfId="0" applyFont="1" applyFill="1" applyBorder="1" applyAlignment="1">
      <alignment horizontal="left" vertical="top" wrapText="1"/>
    </xf>
    <xf numFmtId="4" fontId="27" fillId="20" borderId="0" xfId="0" applyNumberFormat="1" applyFont="1" applyFill="1" applyBorder="1" applyAlignment="1">
      <alignment horizontal="right" vertical="top" wrapText="1"/>
    </xf>
    <xf numFmtId="0" fontId="27" fillId="20" borderId="6" xfId="0" applyFont="1" applyFill="1" applyBorder="1" applyAlignment="1">
      <alignment horizontal="right" vertical="top" wrapText="1"/>
    </xf>
    <xf numFmtId="0" fontId="31" fillId="20" borderId="9" xfId="0" applyFont="1" applyFill="1" applyBorder="1" applyAlignment="1">
      <alignment horizontal="center" vertical="top" wrapText="1"/>
    </xf>
    <xf numFmtId="0" fontId="31" fillId="0" borderId="10" xfId="0" applyFont="1" applyBorder="1"/>
    <xf numFmtId="0" fontId="31" fillId="0" borderId="11" xfId="0" applyFont="1" applyBorder="1"/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26" fillId="2" borderId="0" xfId="0" applyFont="1" applyFill="1" applyBorder="1" applyAlignment="1">
      <alignment horizontal="left" vertical="top" wrapText="1"/>
    </xf>
    <xf numFmtId="0" fontId="26" fillId="2" borderId="6" xfId="0" applyFont="1" applyFill="1" applyBorder="1" applyAlignment="1">
      <alignment horizontal="left" vertical="top" wrapText="1"/>
    </xf>
    <xf numFmtId="0" fontId="27" fillId="15" borderId="0" xfId="0" applyFont="1" applyFill="1" applyBorder="1" applyAlignment="1">
      <alignment horizontal="left" vertical="top" wrapText="1"/>
    </xf>
    <xf numFmtId="0" fontId="27" fillId="15" borderId="6" xfId="0" applyFont="1" applyFill="1" applyBorder="1" applyAlignment="1">
      <alignment horizontal="left" vertical="top" wrapText="1"/>
    </xf>
    <xf numFmtId="0" fontId="15" fillId="15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15" fillId="15" borderId="0" xfId="0" applyFont="1" applyFill="1" applyAlignment="1">
      <alignment horizontal="center" vertical="center" wrapText="1"/>
    </xf>
    <xf numFmtId="0" fontId="17" fillId="17" borderId="0" xfId="0" applyFont="1" applyFill="1" applyAlignment="1">
      <alignment horizontal="center" vertical="center" wrapText="1"/>
    </xf>
    <xf numFmtId="4" fontId="18" fillId="18" borderId="0" xfId="0" applyNumberFormat="1" applyFont="1" applyFill="1" applyAlignment="1">
      <alignment horizontal="center" vertical="center" wrapText="1"/>
    </xf>
    <xf numFmtId="0" fontId="27" fillId="17" borderId="5" xfId="0" applyFont="1" applyFill="1" applyBorder="1" applyAlignment="1">
      <alignment horizontal="right" vertical="top" wrapText="1"/>
    </xf>
    <xf numFmtId="0" fontId="27" fillId="17" borderId="0" xfId="0" applyFont="1" applyFill="1" applyBorder="1" applyAlignment="1">
      <alignment horizontal="right" vertical="top" wrapText="1"/>
    </xf>
    <xf numFmtId="0" fontId="31" fillId="20" borderId="10" xfId="0" applyFont="1" applyFill="1" applyBorder="1" applyAlignment="1">
      <alignment horizontal="center" vertical="top" wrapText="1"/>
    </xf>
    <xf numFmtId="0" fontId="31" fillId="20" borderId="11" xfId="0" applyFont="1" applyFill="1" applyBorder="1" applyAlignment="1">
      <alignment horizontal="center" vertical="top" wrapText="1"/>
    </xf>
    <xf numFmtId="0" fontId="26" fillId="3" borderId="5" xfId="0" applyFont="1" applyFill="1" applyBorder="1" applyAlignment="1">
      <alignment horizontal="center" vertical="center" wrapText="1"/>
    </xf>
    <xf numFmtId="0" fontId="26" fillId="3" borderId="0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3" xfId="0" applyFont="1" applyFill="1" applyBorder="1" applyAlignment="1">
      <alignment horizontal="center" wrapText="1"/>
    </xf>
    <xf numFmtId="0" fontId="26" fillId="3" borderId="14" xfId="0" applyFont="1" applyFill="1" applyBorder="1" applyAlignment="1">
      <alignment horizontal="center" wrapText="1"/>
    </xf>
    <xf numFmtId="0" fontId="26" fillId="3" borderId="15" xfId="0" applyFont="1" applyFill="1" applyBorder="1" applyAlignment="1">
      <alignment horizontal="center" wrapText="1"/>
    </xf>
    <xf numFmtId="0" fontId="27" fillId="20" borderId="5" xfId="0" applyFont="1" applyFill="1" applyBorder="1" applyAlignment="1">
      <alignment horizontal="left" vertical="top" wrapText="1"/>
    </xf>
    <xf numFmtId="0" fontId="15" fillId="15" borderId="6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28" fillId="24" borderId="28" xfId="1" applyFont="1" applyFill="1" applyBorder="1" applyAlignment="1">
      <alignment horizontal="center" vertical="top" wrapText="1"/>
    </xf>
    <xf numFmtId="0" fontId="28" fillId="24" borderId="18" xfId="1" applyFont="1" applyFill="1" applyBorder="1" applyAlignment="1">
      <alignment horizontal="center" vertical="top" wrapText="1"/>
    </xf>
    <xf numFmtId="0" fontId="28" fillId="24" borderId="25" xfId="1" applyFont="1" applyFill="1" applyBorder="1" applyAlignment="1">
      <alignment horizontal="center" vertical="top" wrapText="1"/>
    </xf>
    <xf numFmtId="0" fontId="29" fillId="22" borderId="28" xfId="1" applyFont="1" applyFill="1" applyBorder="1" applyAlignment="1">
      <alignment horizontal="center" vertical="top" wrapText="1"/>
    </xf>
    <xf numFmtId="0" fontId="29" fillId="22" borderId="18" xfId="1" applyFont="1" applyFill="1" applyBorder="1" applyAlignment="1">
      <alignment horizontal="center" vertical="top" wrapText="1"/>
    </xf>
    <xf numFmtId="10" fontId="29" fillId="23" borderId="17" xfId="3" applyNumberFormat="1" applyFont="1" applyFill="1" applyBorder="1" applyAlignment="1">
      <alignment horizontal="center" vertical="top" wrapText="1"/>
    </xf>
    <xf numFmtId="10" fontId="29" fillId="23" borderId="18" xfId="3" applyNumberFormat="1" applyFont="1" applyFill="1" applyBorder="1" applyAlignment="1">
      <alignment horizontal="center" vertical="top" wrapText="1"/>
    </xf>
    <xf numFmtId="10" fontId="29" fillId="23" borderId="20" xfId="3" applyNumberFormat="1" applyFont="1" applyFill="1" applyBorder="1" applyAlignment="1">
      <alignment horizontal="center" vertical="top" wrapText="1"/>
    </xf>
    <xf numFmtId="0" fontId="35" fillId="0" borderId="9" xfId="2" applyFont="1" applyBorder="1" applyAlignment="1">
      <alignment horizontal="center" wrapText="1"/>
    </xf>
    <xf numFmtId="0" fontId="35" fillId="0" borderId="10" xfId="2" applyFont="1" applyBorder="1" applyAlignment="1">
      <alignment horizontal="center" wrapText="1"/>
    </xf>
    <xf numFmtId="0" fontId="35" fillId="0" borderId="11" xfId="2" applyFont="1" applyBorder="1" applyAlignment="1">
      <alignment horizontal="center" wrapText="1"/>
    </xf>
    <xf numFmtId="0" fontId="2" fillId="2" borderId="6" xfId="0" applyFont="1" applyFill="1" applyBorder="1" applyAlignment="1">
      <alignment horizontal="left" vertical="top" wrapText="1"/>
    </xf>
    <xf numFmtId="0" fontId="27" fillId="20" borderId="5" xfId="1" applyFont="1" applyFill="1" applyBorder="1" applyAlignment="1">
      <alignment horizontal="center" vertical="top" wrapText="1"/>
    </xf>
    <xf numFmtId="0" fontId="27" fillId="20" borderId="0" xfId="1" applyFont="1" applyFill="1" applyAlignment="1">
      <alignment horizontal="center" vertical="top" wrapText="1"/>
    </xf>
    <xf numFmtId="0" fontId="27" fillId="20" borderId="6" xfId="1" applyFont="1" applyFill="1" applyBorder="1" applyAlignment="1">
      <alignment horizontal="center" vertical="top" wrapText="1"/>
    </xf>
    <xf numFmtId="0" fontId="28" fillId="24" borderId="28" xfId="1" applyFont="1" applyFill="1" applyBorder="1" applyAlignment="1">
      <alignment horizontal="center" vertical="center" wrapText="1"/>
    </xf>
    <xf numFmtId="0" fontId="28" fillId="24" borderId="18" xfId="1" applyFont="1" applyFill="1" applyBorder="1" applyAlignment="1">
      <alignment horizontal="center" vertical="center" wrapText="1"/>
    </xf>
    <xf numFmtId="0" fontId="28" fillId="24" borderId="19" xfId="1" applyFont="1" applyFill="1" applyBorder="1" applyAlignment="1">
      <alignment horizontal="center" vertical="center" wrapText="1"/>
    </xf>
    <xf numFmtId="0" fontId="28" fillId="24" borderId="23" xfId="1" applyFont="1" applyFill="1" applyBorder="1" applyAlignment="1">
      <alignment horizontal="center" vertical="center" wrapText="1"/>
    </xf>
    <xf numFmtId="0" fontId="28" fillId="21" borderId="17" xfId="1" applyFont="1" applyFill="1" applyBorder="1" applyAlignment="1">
      <alignment horizontal="center" vertical="top" wrapText="1"/>
    </xf>
    <xf numFmtId="0" fontId="28" fillId="21" borderId="18" xfId="1" applyFont="1" applyFill="1" applyBorder="1" applyAlignment="1">
      <alignment horizontal="center" vertical="top" wrapText="1"/>
    </xf>
    <xf numFmtId="0" fontId="28" fillId="21" borderId="20" xfId="1" applyFont="1" applyFill="1" applyBorder="1" applyAlignment="1">
      <alignment horizontal="center" vertical="top" wrapText="1"/>
    </xf>
    <xf numFmtId="0" fontId="33" fillId="0" borderId="21" xfId="2" applyFont="1" applyBorder="1" applyAlignment="1">
      <alignment horizontal="left" wrapText="1"/>
    </xf>
    <xf numFmtId="0" fontId="33" fillId="0" borderId="22" xfId="2" applyFont="1" applyBorder="1" applyAlignment="1">
      <alignment horizontal="left" wrapText="1"/>
    </xf>
    <xf numFmtId="0" fontId="33" fillId="0" borderId="29" xfId="2" applyFont="1" applyBorder="1" applyAlignment="1">
      <alignment horizontal="left" wrapText="1"/>
    </xf>
    <xf numFmtId="0" fontId="33" fillId="0" borderId="24" xfId="2" applyFont="1" applyBorder="1" applyAlignment="1">
      <alignment horizontal="left" wrapText="1"/>
    </xf>
    <xf numFmtId="0" fontId="33" fillId="0" borderId="0" xfId="2" applyFont="1" applyAlignment="1">
      <alignment horizontal="left" wrapText="1"/>
    </xf>
    <xf numFmtId="0" fontId="33" fillId="0" borderId="6" xfId="2" applyFont="1" applyBorder="1" applyAlignment="1">
      <alignment horizontal="left" wrapText="1"/>
    </xf>
    <xf numFmtId="0" fontId="33" fillId="0" borderId="26" xfId="2" applyFont="1" applyBorder="1" applyAlignment="1">
      <alignment horizontal="left" wrapText="1"/>
    </xf>
    <xf numFmtId="0" fontId="33" fillId="0" borderId="27" xfId="2" applyFont="1" applyBorder="1" applyAlignment="1">
      <alignment horizontal="left" wrapText="1"/>
    </xf>
    <xf numFmtId="0" fontId="33" fillId="0" borderId="30" xfId="2" applyFont="1" applyBorder="1" applyAlignment="1">
      <alignment horizontal="left" wrapText="1"/>
    </xf>
  </cellXfs>
  <cellStyles count="4">
    <cellStyle name="Normal" xfId="0" builtinId="0"/>
    <cellStyle name="Normal 2 2" xfId="2"/>
    <cellStyle name="Normal 3" xfId="1"/>
    <cellStyle name="Porcentagem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11490</xdr:colOff>
      <xdr:row>8</xdr:row>
      <xdr:rowOff>77514</xdr:rowOff>
    </xdr:from>
    <xdr:to>
      <xdr:col>13</xdr:col>
      <xdr:colOff>428730</xdr:colOff>
      <xdr:row>10</xdr:row>
      <xdr:rowOff>98534</xdr:rowOff>
    </xdr:to>
    <xdr:pic>
      <xdr:nvPicPr>
        <xdr:cNvPr id="2" name="Imagem 1" descr="Benefício e Despesas Indiretas (BDI) em contratos de obras públicas">
          <a:extLst>
            <a:ext uri="{FF2B5EF4-FFF2-40B4-BE49-F238E27FC236}">
              <a16:creationId xmlns:a16="http://schemas.microsoft.com/office/drawing/2014/main" xmlns="" id="{36D54EEA-D85E-41AF-A4A3-3B6BD3FE2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015" y="1534839"/>
          <a:ext cx="2846115" cy="6401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showOutlineSymbols="0" showWhiteSpace="0" view="pageBreakPreview" zoomScale="85" zoomScaleNormal="85" zoomScaleSheetLayoutView="85" workbookViewId="0">
      <selection activeCell="A33" sqref="A33:J33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4.25" customHeight="1">
      <c r="A1" s="119"/>
      <c r="B1" s="120"/>
      <c r="C1" s="120"/>
      <c r="D1" s="120"/>
      <c r="E1" s="120"/>
      <c r="F1" s="120"/>
      <c r="G1" s="120"/>
      <c r="H1" s="120"/>
      <c r="I1" s="120"/>
      <c r="J1" s="121"/>
    </row>
    <row r="2" spans="1:10">
      <c r="A2" s="122"/>
      <c r="B2" s="123"/>
      <c r="C2" s="123"/>
      <c r="D2" s="123"/>
      <c r="E2" s="123"/>
      <c r="F2" s="123"/>
      <c r="G2" s="123"/>
      <c r="H2" s="123"/>
      <c r="I2" s="123"/>
      <c r="J2" s="124"/>
    </row>
    <row r="3" spans="1:10" ht="18.75">
      <c r="A3" s="31" t="s">
        <v>155</v>
      </c>
      <c r="B3" s="48"/>
      <c r="C3" s="48"/>
      <c r="D3" s="48"/>
      <c r="E3" s="49"/>
      <c r="F3" s="49"/>
      <c r="G3" s="49"/>
      <c r="H3" s="49"/>
      <c r="I3" s="49"/>
      <c r="J3" s="1"/>
    </row>
    <row r="4" spans="1:10">
      <c r="A4" s="2"/>
      <c r="B4" s="49"/>
      <c r="C4" s="49"/>
      <c r="D4" s="49"/>
      <c r="E4" s="49"/>
      <c r="F4" s="49"/>
      <c r="G4" s="49"/>
      <c r="H4" s="49"/>
      <c r="I4" s="49"/>
      <c r="J4" s="1"/>
    </row>
    <row r="5" spans="1:10" ht="15">
      <c r="A5" s="3"/>
      <c r="B5" s="50"/>
      <c r="C5" s="50"/>
      <c r="D5" s="50"/>
      <c r="E5" s="128" t="s">
        <v>0</v>
      </c>
      <c r="F5" s="128"/>
      <c r="G5" s="128" t="s">
        <v>1</v>
      </c>
      <c r="H5" s="128"/>
      <c r="I5" s="128" t="s">
        <v>2</v>
      </c>
      <c r="J5" s="129"/>
    </row>
    <row r="6" spans="1:10" ht="64.5" customHeight="1">
      <c r="A6" s="5"/>
      <c r="B6" s="51"/>
      <c r="C6" s="51"/>
      <c r="D6" s="51"/>
      <c r="E6" s="130" t="s">
        <v>3</v>
      </c>
      <c r="F6" s="130"/>
      <c r="G6" s="130" t="s">
        <v>4</v>
      </c>
      <c r="H6" s="130"/>
      <c r="I6" s="130" t="s">
        <v>158</v>
      </c>
      <c r="J6" s="131"/>
    </row>
    <row r="7" spans="1:10" ht="15">
      <c r="A7" s="125" t="s">
        <v>6</v>
      </c>
      <c r="B7" s="126"/>
      <c r="C7" s="126"/>
      <c r="D7" s="126"/>
      <c r="E7" s="126"/>
      <c r="F7" s="126"/>
      <c r="G7" s="126"/>
      <c r="H7" s="126"/>
      <c r="I7" s="126"/>
      <c r="J7" s="127"/>
    </row>
    <row r="8" spans="1:10" ht="30">
      <c r="A8" s="52" t="s">
        <v>7</v>
      </c>
      <c r="B8" s="33" t="s">
        <v>8</v>
      </c>
      <c r="C8" s="32" t="s">
        <v>9</v>
      </c>
      <c r="D8" s="32" t="s">
        <v>10</v>
      </c>
      <c r="E8" s="34" t="s">
        <v>11</v>
      </c>
      <c r="F8" s="33" t="s">
        <v>12</v>
      </c>
      <c r="G8" s="33" t="s">
        <v>13</v>
      </c>
      <c r="H8" s="33" t="s">
        <v>14</v>
      </c>
      <c r="I8" s="33" t="s">
        <v>15</v>
      </c>
      <c r="J8" s="53" t="s">
        <v>16</v>
      </c>
    </row>
    <row r="9" spans="1:10" ht="24" customHeight="1">
      <c r="A9" s="54" t="s">
        <v>17</v>
      </c>
      <c r="B9" s="35"/>
      <c r="C9" s="35"/>
      <c r="D9" s="35" t="s">
        <v>18</v>
      </c>
      <c r="E9" s="35"/>
      <c r="F9" s="36"/>
      <c r="G9" s="35"/>
      <c r="H9" s="35"/>
      <c r="I9" s="37">
        <v>12538.58</v>
      </c>
      <c r="J9" s="55">
        <v>0.17911627677084491</v>
      </c>
    </row>
    <row r="10" spans="1:10" ht="26.1" customHeight="1">
      <c r="A10" s="56" t="s">
        <v>19</v>
      </c>
      <c r="B10" s="39" t="s">
        <v>20</v>
      </c>
      <c r="C10" s="38" t="s">
        <v>21</v>
      </c>
      <c r="D10" s="38" t="s">
        <v>22</v>
      </c>
      <c r="E10" s="40" t="s">
        <v>23</v>
      </c>
      <c r="F10" s="39">
        <v>40</v>
      </c>
      <c r="G10" s="41">
        <v>104.16</v>
      </c>
      <c r="H10" s="41">
        <v>134.16999999999999</v>
      </c>
      <c r="I10" s="41">
        <v>5366.8</v>
      </c>
      <c r="J10" s="57">
        <v>7.666587717060229E-2</v>
      </c>
    </row>
    <row r="11" spans="1:10" ht="24" customHeight="1">
      <c r="A11" s="56" t="s">
        <v>24</v>
      </c>
      <c r="B11" s="39" t="s">
        <v>25</v>
      </c>
      <c r="C11" s="38" t="s">
        <v>21</v>
      </c>
      <c r="D11" s="38" t="s">
        <v>26</v>
      </c>
      <c r="E11" s="40" t="s">
        <v>27</v>
      </c>
      <c r="F11" s="39">
        <v>1</v>
      </c>
      <c r="G11" s="41">
        <v>5567.29</v>
      </c>
      <c r="H11" s="41">
        <v>7171.78</v>
      </c>
      <c r="I11" s="41">
        <v>7171.78</v>
      </c>
      <c r="J11" s="57">
        <v>0.10245039960024262</v>
      </c>
    </row>
    <row r="12" spans="1:10" ht="24" customHeight="1">
      <c r="A12" s="54" t="s">
        <v>28</v>
      </c>
      <c r="B12" s="35"/>
      <c r="C12" s="35"/>
      <c r="D12" s="35" t="s">
        <v>29</v>
      </c>
      <c r="E12" s="35"/>
      <c r="F12" s="36"/>
      <c r="G12" s="35"/>
      <c r="H12" s="35"/>
      <c r="I12" s="37">
        <v>9217.6</v>
      </c>
      <c r="J12" s="55">
        <v>0.13167537255119319</v>
      </c>
    </row>
    <row r="13" spans="1:10" ht="24" customHeight="1">
      <c r="A13" s="56" t="s">
        <v>30</v>
      </c>
      <c r="B13" s="39" t="s">
        <v>31</v>
      </c>
      <c r="C13" s="38" t="s">
        <v>21</v>
      </c>
      <c r="D13" s="38" t="s">
        <v>32</v>
      </c>
      <c r="E13" s="40" t="s">
        <v>23</v>
      </c>
      <c r="F13" s="39">
        <v>160</v>
      </c>
      <c r="G13" s="41">
        <v>20.07</v>
      </c>
      <c r="H13" s="41">
        <v>25.85</v>
      </c>
      <c r="I13" s="41">
        <v>4136</v>
      </c>
      <c r="J13" s="57">
        <v>5.9083637917867457E-2</v>
      </c>
    </row>
    <row r="14" spans="1:10" ht="24" customHeight="1">
      <c r="A14" s="56" t="s">
        <v>33</v>
      </c>
      <c r="B14" s="39" t="s">
        <v>34</v>
      </c>
      <c r="C14" s="38" t="s">
        <v>21</v>
      </c>
      <c r="D14" s="38" t="s">
        <v>35</v>
      </c>
      <c r="E14" s="40" t="s">
        <v>23</v>
      </c>
      <c r="F14" s="39">
        <v>160</v>
      </c>
      <c r="G14" s="41">
        <v>24.66</v>
      </c>
      <c r="H14" s="41">
        <v>31.76</v>
      </c>
      <c r="I14" s="41">
        <v>5081.6000000000004</v>
      </c>
      <c r="J14" s="57">
        <v>7.2591734633325744E-2</v>
      </c>
    </row>
    <row r="15" spans="1:10" ht="24" customHeight="1">
      <c r="A15" s="54" t="s">
        <v>36</v>
      </c>
      <c r="B15" s="35"/>
      <c r="C15" s="35"/>
      <c r="D15" s="35" t="s">
        <v>37</v>
      </c>
      <c r="E15" s="35"/>
      <c r="F15" s="36"/>
      <c r="G15" s="35"/>
      <c r="H15" s="35"/>
      <c r="I15" s="37">
        <v>17658.310000000001</v>
      </c>
      <c r="J15" s="55">
        <v>0.25225270654774135</v>
      </c>
    </row>
    <row r="16" spans="1:10" ht="39" customHeight="1">
      <c r="A16" s="56" t="s">
        <v>38</v>
      </c>
      <c r="B16" s="39" t="s">
        <v>39</v>
      </c>
      <c r="C16" s="38" t="s">
        <v>21</v>
      </c>
      <c r="D16" s="38" t="s">
        <v>40</v>
      </c>
      <c r="E16" s="40" t="s">
        <v>41</v>
      </c>
      <c r="F16" s="39">
        <v>1.57</v>
      </c>
      <c r="G16" s="41">
        <v>684.36</v>
      </c>
      <c r="H16" s="41">
        <v>881.59</v>
      </c>
      <c r="I16" s="41">
        <v>1384.09</v>
      </c>
      <c r="J16" s="57">
        <v>1.9772019440459664E-2</v>
      </c>
    </row>
    <row r="17" spans="1:10" ht="24" customHeight="1">
      <c r="A17" s="58" t="s">
        <v>42</v>
      </c>
      <c r="B17" s="43" t="s">
        <v>43</v>
      </c>
      <c r="C17" s="42" t="s">
        <v>44</v>
      </c>
      <c r="D17" s="42" t="s">
        <v>45</v>
      </c>
      <c r="E17" s="44" t="s">
        <v>46</v>
      </c>
      <c r="F17" s="43">
        <v>28</v>
      </c>
      <c r="G17" s="45">
        <v>244.26</v>
      </c>
      <c r="H17" s="45">
        <v>314.64999999999998</v>
      </c>
      <c r="I17" s="45">
        <v>8810.2000000000007</v>
      </c>
      <c r="J17" s="59">
        <v>0.12585557707543421</v>
      </c>
    </row>
    <row r="18" spans="1:10" ht="24" customHeight="1">
      <c r="A18" s="58" t="s">
        <v>47</v>
      </c>
      <c r="B18" s="43" t="s">
        <v>48</v>
      </c>
      <c r="C18" s="42" t="s">
        <v>44</v>
      </c>
      <c r="D18" s="42" t="s">
        <v>49</v>
      </c>
      <c r="E18" s="44" t="s">
        <v>46</v>
      </c>
      <c r="F18" s="43">
        <v>28</v>
      </c>
      <c r="G18" s="45">
        <v>63.04</v>
      </c>
      <c r="H18" s="45">
        <v>81.2</v>
      </c>
      <c r="I18" s="45">
        <v>2273.6</v>
      </c>
      <c r="J18" s="59">
        <v>3.2478858600112057E-2</v>
      </c>
    </row>
    <row r="19" spans="1:10" ht="24" customHeight="1">
      <c r="A19" s="58" t="s">
        <v>50</v>
      </c>
      <c r="B19" s="43" t="s">
        <v>51</v>
      </c>
      <c r="C19" s="42" t="s">
        <v>44</v>
      </c>
      <c r="D19" s="42" t="s">
        <v>52</v>
      </c>
      <c r="E19" s="44" t="s">
        <v>46</v>
      </c>
      <c r="F19" s="43">
        <v>81</v>
      </c>
      <c r="G19" s="45">
        <v>35.380000000000003</v>
      </c>
      <c r="H19" s="45">
        <v>45.57</v>
      </c>
      <c r="I19" s="45">
        <v>3691.17</v>
      </c>
      <c r="J19" s="59">
        <v>5.2729146947121573E-2</v>
      </c>
    </row>
    <row r="20" spans="1:10" ht="24" customHeight="1">
      <c r="A20" s="58" t="s">
        <v>53</v>
      </c>
      <c r="B20" s="43" t="s">
        <v>54</v>
      </c>
      <c r="C20" s="42" t="s">
        <v>44</v>
      </c>
      <c r="D20" s="42" t="s">
        <v>55</v>
      </c>
      <c r="E20" s="44" t="s">
        <v>46</v>
      </c>
      <c r="F20" s="43">
        <v>32.9</v>
      </c>
      <c r="G20" s="45">
        <v>35.380000000000003</v>
      </c>
      <c r="H20" s="45">
        <v>45.57</v>
      </c>
      <c r="I20" s="45">
        <v>1499.25</v>
      </c>
      <c r="J20" s="59">
        <v>2.1417104484613828E-2</v>
      </c>
    </row>
    <row r="21" spans="1:10" ht="24" customHeight="1">
      <c r="A21" s="54" t="s">
        <v>56</v>
      </c>
      <c r="B21" s="35"/>
      <c r="C21" s="35"/>
      <c r="D21" s="35" t="s">
        <v>57</v>
      </c>
      <c r="E21" s="35"/>
      <c r="F21" s="36"/>
      <c r="G21" s="35"/>
      <c r="H21" s="35"/>
      <c r="I21" s="37">
        <v>11717.85</v>
      </c>
      <c r="J21" s="55">
        <v>0.16739197451061005</v>
      </c>
    </row>
    <row r="22" spans="1:10" ht="39" customHeight="1">
      <c r="A22" s="56" t="s">
        <v>58</v>
      </c>
      <c r="B22" s="39" t="s">
        <v>59</v>
      </c>
      <c r="C22" s="38" t="s">
        <v>60</v>
      </c>
      <c r="D22" s="38" t="s">
        <v>61</v>
      </c>
      <c r="E22" s="40" t="s">
        <v>62</v>
      </c>
      <c r="F22" s="39">
        <v>147.58000000000001</v>
      </c>
      <c r="G22" s="41">
        <v>61.64</v>
      </c>
      <c r="H22" s="41">
        <v>79.400000000000006</v>
      </c>
      <c r="I22" s="41">
        <v>11717.85</v>
      </c>
      <c r="J22" s="57">
        <v>0.16739197451061005</v>
      </c>
    </row>
    <row r="23" spans="1:10" ht="24" customHeight="1">
      <c r="A23" s="54" t="s">
        <v>63</v>
      </c>
      <c r="B23" s="35"/>
      <c r="C23" s="35"/>
      <c r="D23" s="35" t="s">
        <v>64</v>
      </c>
      <c r="E23" s="35"/>
      <c r="F23" s="36"/>
      <c r="G23" s="35"/>
      <c r="H23" s="35"/>
      <c r="I23" s="37">
        <v>2461.61</v>
      </c>
      <c r="J23" s="55">
        <v>3.5164621357592289E-2</v>
      </c>
    </row>
    <row r="24" spans="1:10" ht="51.95" customHeight="1">
      <c r="A24" s="56" t="s">
        <v>65</v>
      </c>
      <c r="B24" s="39" t="s">
        <v>66</v>
      </c>
      <c r="C24" s="38" t="s">
        <v>21</v>
      </c>
      <c r="D24" s="38" t="s">
        <v>67</v>
      </c>
      <c r="E24" s="40" t="s">
        <v>62</v>
      </c>
      <c r="F24" s="39">
        <v>39.43</v>
      </c>
      <c r="G24" s="41">
        <v>48.47</v>
      </c>
      <c r="H24" s="41">
        <v>62.43</v>
      </c>
      <c r="I24" s="41">
        <v>2461.61</v>
      </c>
      <c r="J24" s="57">
        <v>3.5164621357592289E-2</v>
      </c>
    </row>
    <row r="25" spans="1:10" ht="24" customHeight="1">
      <c r="A25" s="54" t="s">
        <v>68</v>
      </c>
      <c r="B25" s="35"/>
      <c r="C25" s="35"/>
      <c r="D25" s="35" t="s">
        <v>69</v>
      </c>
      <c r="E25" s="35"/>
      <c r="F25" s="36"/>
      <c r="G25" s="35"/>
      <c r="H25" s="35"/>
      <c r="I25" s="37">
        <v>16408.509999999998</v>
      </c>
      <c r="J25" s="55">
        <v>0.23439904826201821</v>
      </c>
    </row>
    <row r="26" spans="1:10" ht="24" customHeight="1">
      <c r="A26" s="56" t="s">
        <v>70</v>
      </c>
      <c r="B26" s="39" t="s">
        <v>71</v>
      </c>
      <c r="C26" s="38" t="s">
        <v>72</v>
      </c>
      <c r="D26" s="38" t="s">
        <v>73</v>
      </c>
      <c r="E26" s="40" t="s">
        <v>62</v>
      </c>
      <c r="F26" s="39">
        <v>14.31</v>
      </c>
      <c r="G26" s="41">
        <v>799.83</v>
      </c>
      <c r="H26" s="41">
        <v>1030.3399999999999</v>
      </c>
      <c r="I26" s="41">
        <v>14744.16</v>
      </c>
      <c r="J26" s="57">
        <v>0.21062345523285897</v>
      </c>
    </row>
    <row r="27" spans="1:10" ht="51.95" customHeight="1">
      <c r="A27" s="56" t="s">
        <v>74</v>
      </c>
      <c r="B27" s="39" t="s">
        <v>75</v>
      </c>
      <c r="C27" s="38" t="s">
        <v>21</v>
      </c>
      <c r="D27" s="38" t="s">
        <v>76</v>
      </c>
      <c r="E27" s="40" t="s">
        <v>77</v>
      </c>
      <c r="F27" s="39">
        <v>1</v>
      </c>
      <c r="G27" s="41">
        <v>1292</v>
      </c>
      <c r="H27" s="41">
        <v>1664.35</v>
      </c>
      <c r="I27" s="41">
        <v>1664.35</v>
      </c>
      <c r="J27" s="57">
        <v>2.3775593029159259E-2</v>
      </c>
    </row>
    <row r="28" spans="1:10">
      <c r="A28" s="60"/>
      <c r="B28" s="61"/>
      <c r="C28" s="61"/>
      <c r="D28" s="61"/>
      <c r="E28" s="61"/>
      <c r="F28" s="61"/>
      <c r="G28" s="61"/>
      <c r="H28" s="61"/>
      <c r="I28" s="61"/>
      <c r="J28" s="62"/>
    </row>
    <row r="29" spans="1:10">
      <c r="A29" s="111"/>
      <c r="B29" s="112"/>
      <c r="C29" s="112"/>
      <c r="D29" s="63"/>
      <c r="E29" s="64"/>
      <c r="F29" s="113" t="s">
        <v>78</v>
      </c>
      <c r="G29" s="112"/>
      <c r="H29" s="114">
        <v>54344.67</v>
      </c>
      <c r="I29" s="112"/>
      <c r="J29" s="115"/>
    </row>
    <row r="30" spans="1:10">
      <c r="A30" s="111"/>
      <c r="B30" s="112"/>
      <c r="C30" s="112"/>
      <c r="D30" s="63"/>
      <c r="E30" s="64"/>
      <c r="F30" s="113" t="s">
        <v>79</v>
      </c>
      <c r="G30" s="112"/>
      <c r="H30" s="114">
        <v>15657.79</v>
      </c>
      <c r="I30" s="112"/>
      <c r="J30" s="115"/>
    </row>
    <row r="31" spans="1:10">
      <c r="A31" s="111"/>
      <c r="B31" s="112"/>
      <c r="C31" s="112"/>
      <c r="D31" s="63"/>
      <c r="E31" s="64"/>
      <c r="F31" s="113" t="s">
        <v>80</v>
      </c>
      <c r="G31" s="112"/>
      <c r="H31" s="114">
        <v>70002.460000000006</v>
      </c>
      <c r="I31" s="112"/>
      <c r="J31" s="115"/>
    </row>
    <row r="32" spans="1:10" ht="60" customHeight="1">
      <c r="A32" s="46"/>
      <c r="B32" s="65"/>
      <c r="C32" s="65"/>
      <c r="D32" s="65"/>
      <c r="E32" s="65"/>
      <c r="F32" s="65"/>
      <c r="G32" s="65"/>
      <c r="H32" s="65"/>
      <c r="I32" s="65"/>
      <c r="J32" s="47"/>
    </row>
    <row r="33" spans="1:10" ht="69.95" customHeight="1" thickBot="1">
      <c r="A33" s="116" t="s">
        <v>156</v>
      </c>
      <c r="B33" s="117"/>
      <c r="C33" s="117"/>
      <c r="D33" s="117"/>
      <c r="E33" s="117"/>
      <c r="F33" s="117"/>
      <c r="G33" s="117"/>
      <c r="H33" s="117"/>
      <c r="I33" s="117"/>
      <c r="J33" s="118"/>
    </row>
  </sheetData>
  <mergeCells count="18">
    <mergeCell ref="G6:H6"/>
    <mergeCell ref="I6:J6"/>
    <mergeCell ref="A31:C31"/>
    <mergeCell ref="F31:G31"/>
    <mergeCell ref="H31:J31"/>
    <mergeCell ref="A33:J33"/>
    <mergeCell ref="A1:J2"/>
    <mergeCell ref="A7:J7"/>
    <mergeCell ref="A29:C29"/>
    <mergeCell ref="F29:G29"/>
    <mergeCell ref="H29:J29"/>
    <mergeCell ref="A30:C30"/>
    <mergeCell ref="F30:G30"/>
    <mergeCell ref="H30:J30"/>
    <mergeCell ref="E5:F5"/>
    <mergeCell ref="G5:H5"/>
    <mergeCell ref="I5:J5"/>
    <mergeCell ref="E6:F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fitToHeight="0" orientation="portrait" r:id="rId1"/>
  <headerFooter>
    <oddHeader>&amp;L &amp;C &amp;R</oddHeader>
    <oddFooter>&amp;L &amp;C 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showOutlineSymbols="0" showWhiteSpace="0" view="pageBreakPreview" topLeftCell="A17" zoomScale="55" zoomScaleNormal="85" zoomScaleSheetLayoutView="55" workbookViewId="0">
      <selection activeCell="A33" sqref="A33:J33"/>
    </sheetView>
  </sheetViews>
  <sheetFormatPr defaultRowHeight="14.25"/>
  <cols>
    <col min="1" max="1" width="10" bestFit="1" customWidth="1"/>
    <col min="2" max="2" width="48.125" bestFit="1" customWidth="1"/>
    <col min="3" max="3" width="13.25" bestFit="1" customWidth="1"/>
    <col min="4" max="4" width="6.75" bestFit="1" customWidth="1"/>
    <col min="5" max="5" width="93.75" bestFit="1" customWidth="1"/>
    <col min="6" max="10" width="13" bestFit="1" customWidth="1"/>
  </cols>
  <sheetData>
    <row r="1" spans="1:10" ht="14.25" customHeight="1">
      <c r="A1" s="119"/>
      <c r="B1" s="120"/>
      <c r="C1" s="120"/>
      <c r="D1" s="120"/>
      <c r="E1" s="121"/>
      <c r="F1" s="9"/>
      <c r="G1" s="9"/>
      <c r="H1" s="9"/>
      <c r="I1" s="9"/>
      <c r="J1" s="9"/>
    </row>
    <row r="2" spans="1:10" ht="14.25" customHeight="1">
      <c r="A2" s="122"/>
      <c r="B2" s="123"/>
      <c r="C2" s="123"/>
      <c r="D2" s="123"/>
      <c r="E2" s="124"/>
      <c r="F2" s="9"/>
      <c r="G2" s="9"/>
      <c r="H2" s="9"/>
      <c r="I2" s="9"/>
      <c r="J2" s="9"/>
    </row>
    <row r="3" spans="1:10" ht="15">
      <c r="A3" s="66" t="s">
        <v>157</v>
      </c>
      <c r="B3" s="80"/>
      <c r="C3" s="80"/>
      <c r="D3" s="49"/>
      <c r="E3" s="1"/>
    </row>
    <row r="4" spans="1:10" ht="15">
      <c r="A4" s="66"/>
      <c r="B4" s="80"/>
      <c r="C4" s="80"/>
      <c r="D4" s="80"/>
      <c r="E4" s="68"/>
    </row>
    <row r="5" spans="1:10" ht="15">
      <c r="A5" s="69"/>
      <c r="B5" s="81" t="s">
        <v>0</v>
      </c>
      <c r="C5" s="128" t="s">
        <v>1</v>
      </c>
      <c r="D5" s="128"/>
      <c r="E5" s="70" t="s">
        <v>2</v>
      </c>
      <c r="F5" s="24"/>
      <c r="G5" s="133"/>
      <c r="H5" s="133"/>
      <c r="I5" s="133"/>
      <c r="J5" s="133"/>
    </row>
    <row r="6" spans="1:10" ht="64.5" customHeight="1">
      <c r="A6" s="71"/>
      <c r="B6" s="82" t="s">
        <v>103</v>
      </c>
      <c r="C6" s="130" t="s">
        <v>4</v>
      </c>
      <c r="D6" s="130"/>
      <c r="E6" s="72" t="s">
        <v>158</v>
      </c>
      <c r="F6" s="23"/>
      <c r="G6" s="132"/>
      <c r="H6" s="132"/>
      <c r="I6" s="132"/>
      <c r="J6" s="132"/>
    </row>
    <row r="7" spans="1:10" ht="15" customHeight="1">
      <c r="A7" s="141" t="s">
        <v>81</v>
      </c>
      <c r="B7" s="142"/>
      <c r="C7" s="142"/>
      <c r="D7" s="142"/>
      <c r="E7" s="143"/>
    </row>
    <row r="8" spans="1:10" ht="30">
      <c r="A8" s="83" t="s">
        <v>7</v>
      </c>
      <c r="B8" s="73" t="s">
        <v>10</v>
      </c>
      <c r="C8" s="74" t="s">
        <v>11</v>
      </c>
      <c r="D8" s="75" t="s">
        <v>12</v>
      </c>
      <c r="E8" s="84" t="s">
        <v>81</v>
      </c>
      <c r="F8" s="11"/>
      <c r="G8" s="11"/>
      <c r="H8" s="11"/>
      <c r="I8" s="11"/>
      <c r="J8" s="11"/>
    </row>
    <row r="9" spans="1:10" ht="24" customHeight="1">
      <c r="A9" s="54" t="s">
        <v>17</v>
      </c>
      <c r="B9" s="35" t="s">
        <v>18</v>
      </c>
      <c r="C9" s="76"/>
      <c r="D9" s="36"/>
      <c r="E9" s="85"/>
      <c r="F9" s="12"/>
      <c r="G9" s="13"/>
      <c r="H9" s="13"/>
      <c r="I9" s="14"/>
      <c r="J9" s="15"/>
    </row>
    <row r="10" spans="1:10" ht="26.1" customHeight="1">
      <c r="A10" s="56" t="s">
        <v>19</v>
      </c>
      <c r="B10" s="38" t="s">
        <v>22</v>
      </c>
      <c r="C10" s="40" t="s">
        <v>23</v>
      </c>
      <c r="D10" s="39" t="s">
        <v>82</v>
      </c>
      <c r="E10" s="86" t="s">
        <v>83</v>
      </c>
      <c r="F10" s="16"/>
      <c r="G10" s="17"/>
      <c r="H10" s="17"/>
      <c r="I10" s="17"/>
      <c r="J10" s="18"/>
    </row>
    <row r="11" spans="1:10" ht="24" customHeight="1">
      <c r="A11" s="56" t="s">
        <v>24</v>
      </c>
      <c r="B11" s="38" t="s">
        <v>26</v>
      </c>
      <c r="C11" s="40" t="s">
        <v>27</v>
      </c>
      <c r="D11" s="39" t="s">
        <v>84</v>
      </c>
      <c r="E11" s="86" t="s">
        <v>85</v>
      </c>
      <c r="F11" s="16"/>
      <c r="G11" s="17"/>
      <c r="H11" s="17"/>
      <c r="I11" s="17"/>
      <c r="J11" s="18"/>
    </row>
    <row r="12" spans="1:10" ht="24" customHeight="1">
      <c r="A12" s="54" t="s">
        <v>28</v>
      </c>
      <c r="B12" s="35" t="s">
        <v>29</v>
      </c>
      <c r="C12" s="76"/>
      <c r="D12" s="36"/>
      <c r="E12" s="85"/>
      <c r="F12" s="12"/>
      <c r="G12" s="13"/>
      <c r="H12" s="13"/>
      <c r="I12" s="14"/>
      <c r="J12" s="15"/>
    </row>
    <row r="13" spans="1:10" ht="24" customHeight="1">
      <c r="A13" s="56" t="s">
        <v>30</v>
      </c>
      <c r="B13" s="38" t="s">
        <v>32</v>
      </c>
      <c r="C13" s="40" t="s">
        <v>23</v>
      </c>
      <c r="D13" s="39" t="s">
        <v>86</v>
      </c>
      <c r="E13" s="86" t="s">
        <v>87</v>
      </c>
      <c r="F13" s="16"/>
      <c r="G13" s="17"/>
      <c r="H13" s="17"/>
      <c r="I13" s="17"/>
      <c r="J13" s="18"/>
    </row>
    <row r="14" spans="1:10" ht="24" customHeight="1">
      <c r="A14" s="56" t="s">
        <v>33</v>
      </c>
      <c r="B14" s="38" t="s">
        <v>35</v>
      </c>
      <c r="C14" s="40" t="s">
        <v>23</v>
      </c>
      <c r="D14" s="39" t="s">
        <v>86</v>
      </c>
      <c r="E14" s="86" t="s">
        <v>87</v>
      </c>
      <c r="F14" s="16"/>
      <c r="G14" s="17"/>
      <c r="H14" s="17"/>
      <c r="I14" s="17"/>
      <c r="J14" s="18"/>
    </row>
    <row r="15" spans="1:10" ht="24" customHeight="1">
      <c r="A15" s="54" t="s">
        <v>36</v>
      </c>
      <c r="B15" s="35" t="s">
        <v>37</v>
      </c>
      <c r="C15" s="76"/>
      <c r="D15" s="36"/>
      <c r="E15" s="85"/>
      <c r="F15" s="12"/>
      <c r="G15" s="13"/>
      <c r="H15" s="13"/>
      <c r="I15" s="14"/>
      <c r="J15" s="15"/>
    </row>
    <row r="16" spans="1:10" ht="39" customHeight="1">
      <c r="A16" s="56" t="s">
        <v>38</v>
      </c>
      <c r="B16" s="38" t="s">
        <v>40</v>
      </c>
      <c r="C16" s="40" t="s">
        <v>41</v>
      </c>
      <c r="D16" s="39" t="s">
        <v>88</v>
      </c>
      <c r="E16" s="86" t="s">
        <v>89</v>
      </c>
      <c r="F16" s="16"/>
      <c r="G16" s="17"/>
      <c r="H16" s="17"/>
      <c r="I16" s="17"/>
      <c r="J16" s="18"/>
    </row>
    <row r="17" spans="1:10" ht="24" customHeight="1">
      <c r="A17" s="58" t="s">
        <v>42</v>
      </c>
      <c r="B17" s="42" t="s">
        <v>45</v>
      </c>
      <c r="C17" s="44" t="s">
        <v>46</v>
      </c>
      <c r="D17" s="43" t="s">
        <v>90</v>
      </c>
      <c r="E17" s="87" t="s">
        <v>91</v>
      </c>
      <c r="F17" s="19"/>
      <c r="G17" s="20"/>
      <c r="H17" s="20"/>
      <c r="I17" s="20"/>
      <c r="J17" s="21"/>
    </row>
    <row r="18" spans="1:10" ht="24" customHeight="1">
      <c r="A18" s="58" t="s">
        <v>47</v>
      </c>
      <c r="B18" s="42" t="s">
        <v>49</v>
      </c>
      <c r="C18" s="44" t="s">
        <v>46</v>
      </c>
      <c r="D18" s="43" t="s">
        <v>90</v>
      </c>
      <c r="E18" s="87" t="s">
        <v>91</v>
      </c>
      <c r="F18" s="19"/>
      <c r="G18" s="20"/>
      <c r="H18" s="20"/>
      <c r="I18" s="20"/>
      <c r="J18" s="21"/>
    </row>
    <row r="19" spans="1:10" ht="24" customHeight="1">
      <c r="A19" s="58" t="s">
        <v>50</v>
      </c>
      <c r="B19" s="42" t="s">
        <v>52</v>
      </c>
      <c r="C19" s="44" t="s">
        <v>46</v>
      </c>
      <c r="D19" s="43" t="s">
        <v>92</v>
      </c>
      <c r="E19" s="87" t="s">
        <v>93</v>
      </c>
      <c r="F19" s="19"/>
      <c r="G19" s="20"/>
      <c r="H19" s="20"/>
      <c r="I19" s="20"/>
      <c r="J19" s="21"/>
    </row>
    <row r="20" spans="1:10" ht="24" customHeight="1">
      <c r="A20" s="58" t="s">
        <v>53</v>
      </c>
      <c r="B20" s="42" t="s">
        <v>55</v>
      </c>
      <c r="C20" s="44" t="s">
        <v>46</v>
      </c>
      <c r="D20" s="43" t="s">
        <v>94</v>
      </c>
      <c r="E20" s="87" t="s">
        <v>95</v>
      </c>
      <c r="F20" s="19"/>
      <c r="G20" s="20"/>
      <c r="H20" s="20"/>
      <c r="I20" s="20"/>
      <c r="J20" s="21"/>
    </row>
    <row r="21" spans="1:10" ht="24" customHeight="1">
      <c r="A21" s="54" t="s">
        <v>56</v>
      </c>
      <c r="B21" s="35" t="s">
        <v>57</v>
      </c>
      <c r="C21" s="76"/>
      <c r="D21" s="36"/>
      <c r="E21" s="85"/>
      <c r="F21" s="12"/>
      <c r="G21" s="13"/>
      <c r="H21" s="13"/>
      <c r="I21" s="14"/>
      <c r="J21" s="15"/>
    </row>
    <row r="22" spans="1:10" ht="39" customHeight="1">
      <c r="A22" s="56" t="s">
        <v>58</v>
      </c>
      <c r="B22" s="38" t="s">
        <v>61</v>
      </c>
      <c r="C22" s="40" t="s">
        <v>62</v>
      </c>
      <c r="D22" s="39" t="s">
        <v>96</v>
      </c>
      <c r="E22" s="86" t="s">
        <v>97</v>
      </c>
      <c r="F22" s="16"/>
      <c r="G22" s="17"/>
      <c r="H22" s="17"/>
      <c r="I22" s="17"/>
      <c r="J22" s="18"/>
    </row>
    <row r="23" spans="1:10" ht="24" customHeight="1">
      <c r="A23" s="54" t="s">
        <v>63</v>
      </c>
      <c r="B23" s="35" t="s">
        <v>64</v>
      </c>
      <c r="C23" s="76"/>
      <c r="D23" s="36"/>
      <c r="E23" s="85"/>
      <c r="F23" s="12"/>
      <c r="G23" s="13"/>
      <c r="H23" s="13"/>
      <c r="I23" s="14"/>
      <c r="J23" s="15"/>
    </row>
    <row r="24" spans="1:10" ht="51.95" customHeight="1">
      <c r="A24" s="56" t="s">
        <v>65</v>
      </c>
      <c r="B24" s="38" t="s">
        <v>67</v>
      </c>
      <c r="C24" s="40" t="s">
        <v>62</v>
      </c>
      <c r="D24" s="39" t="s">
        <v>98</v>
      </c>
      <c r="E24" s="86" t="s">
        <v>99</v>
      </c>
      <c r="F24" s="16"/>
      <c r="G24" s="17"/>
      <c r="H24" s="17"/>
      <c r="I24" s="17"/>
      <c r="J24" s="18"/>
    </row>
    <row r="25" spans="1:10" ht="24" customHeight="1">
      <c r="A25" s="54" t="s">
        <v>68</v>
      </c>
      <c r="B25" s="35" t="s">
        <v>69</v>
      </c>
      <c r="C25" s="76"/>
      <c r="D25" s="36"/>
      <c r="E25" s="85"/>
      <c r="F25" s="12"/>
      <c r="G25" s="13"/>
      <c r="H25" s="13"/>
      <c r="I25" s="14"/>
      <c r="J25" s="15"/>
    </row>
    <row r="26" spans="1:10" ht="24" customHeight="1">
      <c r="A26" s="56" t="s">
        <v>70</v>
      </c>
      <c r="B26" s="38" t="s">
        <v>73</v>
      </c>
      <c r="C26" s="40" t="s">
        <v>62</v>
      </c>
      <c r="D26" s="39" t="s">
        <v>100</v>
      </c>
      <c r="E26" s="86" t="s">
        <v>101</v>
      </c>
      <c r="F26" s="16"/>
      <c r="G26" s="17"/>
      <c r="H26" s="17"/>
      <c r="I26" s="17"/>
      <c r="J26" s="18"/>
    </row>
    <row r="27" spans="1:10" ht="51.95" customHeight="1">
      <c r="A27" s="56" t="s">
        <v>74</v>
      </c>
      <c r="B27" s="38" t="s">
        <v>76</v>
      </c>
      <c r="C27" s="40" t="s">
        <v>77</v>
      </c>
      <c r="D27" s="39" t="s">
        <v>84</v>
      </c>
      <c r="E27" s="86" t="s">
        <v>102</v>
      </c>
      <c r="F27" s="16"/>
      <c r="G27" s="17"/>
      <c r="H27" s="17"/>
      <c r="I27" s="17"/>
      <c r="J27" s="18"/>
    </row>
    <row r="28" spans="1:10">
      <c r="A28" s="60"/>
      <c r="B28" s="61"/>
      <c r="C28" s="61"/>
      <c r="D28" s="61"/>
      <c r="E28" s="62"/>
      <c r="F28" s="7"/>
      <c r="G28" s="7"/>
      <c r="H28" s="7"/>
      <c r="I28" s="7"/>
      <c r="J28" s="7"/>
    </row>
    <row r="29" spans="1:10">
      <c r="A29" s="137"/>
      <c r="B29" s="138"/>
      <c r="C29" s="138"/>
      <c r="D29" s="88"/>
      <c r="E29" s="77"/>
      <c r="F29" s="134"/>
      <c r="G29" s="135"/>
      <c r="H29" s="136"/>
      <c r="I29" s="135"/>
      <c r="J29" s="135"/>
    </row>
    <row r="30" spans="1:10">
      <c r="A30" s="137"/>
      <c r="B30" s="138"/>
      <c r="C30" s="138"/>
      <c r="D30" s="88"/>
      <c r="E30" s="77"/>
      <c r="F30" s="134"/>
      <c r="G30" s="135"/>
      <c r="H30" s="136"/>
      <c r="I30" s="135"/>
      <c r="J30" s="135"/>
    </row>
    <row r="31" spans="1:10">
      <c r="A31" s="137"/>
      <c r="B31" s="138"/>
      <c r="C31" s="138"/>
      <c r="D31" s="88"/>
      <c r="E31" s="77"/>
      <c r="F31" s="134"/>
      <c r="G31" s="135"/>
      <c r="H31" s="136"/>
      <c r="I31" s="135"/>
      <c r="J31" s="135"/>
    </row>
    <row r="32" spans="1:10" ht="60" customHeight="1">
      <c r="A32" s="46"/>
      <c r="B32" s="65"/>
      <c r="C32" s="65"/>
      <c r="D32" s="65"/>
      <c r="E32" s="47"/>
      <c r="F32" s="8"/>
      <c r="G32" s="8"/>
      <c r="H32" s="8"/>
      <c r="I32" s="8"/>
      <c r="J32" s="8"/>
    </row>
    <row r="33" spans="1:10" ht="69.95" customHeight="1" thickBot="1">
      <c r="A33" s="116" t="s">
        <v>156</v>
      </c>
      <c r="B33" s="139"/>
      <c r="C33" s="139"/>
      <c r="D33" s="139"/>
      <c r="E33" s="140"/>
      <c r="F33" s="22"/>
      <c r="G33" s="22"/>
      <c r="H33" s="22"/>
      <c r="I33" s="22"/>
      <c r="J33" s="22"/>
    </row>
  </sheetData>
  <mergeCells count="18">
    <mergeCell ref="A33:E33"/>
    <mergeCell ref="A7:E7"/>
    <mergeCell ref="A1:E2"/>
    <mergeCell ref="A31:C31"/>
    <mergeCell ref="F31:G31"/>
    <mergeCell ref="H31:J31"/>
    <mergeCell ref="A29:C29"/>
    <mergeCell ref="F29:G29"/>
    <mergeCell ref="H29:J29"/>
    <mergeCell ref="A30:C30"/>
    <mergeCell ref="F30:G30"/>
    <mergeCell ref="H30:J30"/>
    <mergeCell ref="G6:H6"/>
    <mergeCell ref="I6:J6"/>
    <mergeCell ref="C5:D5"/>
    <mergeCell ref="C6:D6"/>
    <mergeCell ref="G5:H5"/>
    <mergeCell ref="I5:J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fitToHeight="0" orientation="portrait" r:id="rId1"/>
  <headerFooter>
    <oddHeader>&amp;L &amp;C &amp;R</oddHeader>
    <oddFooter>&amp;L &amp;C 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showOutlineSymbols="0" showWhiteSpace="0" view="pageBreakPreview" topLeftCell="A19" zoomScale="85" zoomScaleNormal="85" zoomScaleSheetLayoutView="85" workbookViewId="0">
      <selection activeCell="A33" sqref="A33:J33"/>
    </sheetView>
  </sheetViews>
  <sheetFormatPr defaultRowHeight="14.25"/>
  <cols>
    <col min="1" max="1" width="10" bestFit="1" customWidth="1"/>
    <col min="2" max="2" width="41.625" customWidth="1"/>
    <col min="3" max="3" width="13" customWidth="1"/>
    <col min="4" max="4" width="16.25" customWidth="1"/>
    <col min="5" max="5" width="16.375" customWidth="1"/>
    <col min="6" max="6" width="13.875" customWidth="1"/>
  </cols>
  <sheetData>
    <row r="1" spans="1:6" ht="14.25" customHeight="1">
      <c r="A1" s="119"/>
      <c r="B1" s="120"/>
      <c r="C1" s="120"/>
      <c r="D1" s="120"/>
      <c r="E1" s="120"/>
      <c r="F1" s="121"/>
    </row>
    <row r="2" spans="1:6" ht="14.25" customHeight="1">
      <c r="A2" s="122"/>
      <c r="B2" s="123"/>
      <c r="C2" s="123"/>
      <c r="D2" s="123"/>
      <c r="E2" s="123"/>
      <c r="F2" s="124"/>
    </row>
    <row r="3" spans="1:6" ht="15">
      <c r="A3" s="66" t="s">
        <v>157</v>
      </c>
      <c r="B3" s="80"/>
      <c r="C3" s="80"/>
      <c r="D3" s="80"/>
      <c r="E3" s="80"/>
      <c r="F3" s="68"/>
    </row>
    <row r="4" spans="1:6" ht="15">
      <c r="A4" s="66"/>
      <c r="B4" s="80"/>
      <c r="C4" s="80"/>
      <c r="D4" s="80"/>
      <c r="E4" s="80"/>
      <c r="F4" s="68"/>
    </row>
    <row r="5" spans="1:6" ht="15" customHeight="1">
      <c r="A5" s="69"/>
      <c r="B5" s="89" t="s">
        <v>0</v>
      </c>
      <c r="C5" s="89" t="s">
        <v>1</v>
      </c>
      <c r="D5" s="89" t="s">
        <v>2</v>
      </c>
      <c r="E5" s="89"/>
      <c r="F5" s="70"/>
    </row>
    <row r="6" spans="1:6" ht="72.75" customHeight="1">
      <c r="A6" s="71"/>
      <c r="B6" s="90" t="s">
        <v>3</v>
      </c>
      <c r="C6" s="91">
        <v>0.28820000000000001</v>
      </c>
      <c r="D6" s="90" t="s">
        <v>158</v>
      </c>
      <c r="E6" s="90"/>
      <c r="F6" s="72"/>
    </row>
    <row r="7" spans="1:6" ht="15" customHeight="1">
      <c r="A7" s="144" t="s">
        <v>114</v>
      </c>
      <c r="B7" s="145"/>
      <c r="C7" s="145"/>
      <c r="D7" s="145"/>
      <c r="E7" s="145"/>
      <c r="F7" s="146"/>
    </row>
    <row r="8" spans="1:6" ht="30">
      <c r="A8" s="52" t="s">
        <v>7</v>
      </c>
      <c r="B8" s="32" t="s">
        <v>10</v>
      </c>
      <c r="C8" s="33" t="s">
        <v>104</v>
      </c>
      <c r="D8" s="33" t="s">
        <v>105</v>
      </c>
      <c r="E8" s="33" t="s">
        <v>106</v>
      </c>
      <c r="F8" s="53" t="s">
        <v>107</v>
      </c>
    </row>
    <row r="9" spans="1:6" ht="24" customHeight="1" thickBot="1">
      <c r="A9" s="54" t="s">
        <v>17</v>
      </c>
      <c r="B9" s="35" t="s">
        <v>18</v>
      </c>
      <c r="C9" s="36" t="s">
        <v>159</v>
      </c>
      <c r="D9" s="79" t="s">
        <v>160</v>
      </c>
      <c r="E9" s="79" t="s">
        <v>161</v>
      </c>
      <c r="F9" s="92" t="s">
        <v>162</v>
      </c>
    </row>
    <row r="10" spans="1:6" ht="26.1" customHeight="1" thickTop="1" thickBot="1">
      <c r="A10" s="54" t="s">
        <v>28</v>
      </c>
      <c r="B10" s="35" t="s">
        <v>29</v>
      </c>
      <c r="C10" s="36" t="s">
        <v>163</v>
      </c>
      <c r="D10" s="79" t="s">
        <v>164</v>
      </c>
      <c r="E10" s="36" t="s">
        <v>108</v>
      </c>
      <c r="F10" s="92" t="s">
        <v>164</v>
      </c>
    </row>
    <row r="11" spans="1:6" ht="24" customHeight="1" thickTop="1" thickBot="1">
      <c r="A11" s="54" t="s">
        <v>36</v>
      </c>
      <c r="B11" s="35" t="s">
        <v>37</v>
      </c>
      <c r="C11" s="36" t="s">
        <v>165</v>
      </c>
      <c r="D11" s="79" t="s">
        <v>166</v>
      </c>
      <c r="E11" s="79" t="s">
        <v>167</v>
      </c>
      <c r="F11" s="92" t="s">
        <v>168</v>
      </c>
    </row>
    <row r="12" spans="1:6" ht="24" customHeight="1" thickTop="1" thickBot="1">
      <c r="A12" s="54" t="s">
        <v>56</v>
      </c>
      <c r="B12" s="35" t="s">
        <v>57</v>
      </c>
      <c r="C12" s="36" t="s">
        <v>169</v>
      </c>
      <c r="D12" s="79" t="s">
        <v>170</v>
      </c>
      <c r="E12" s="79" t="s">
        <v>171</v>
      </c>
      <c r="F12" s="92" t="s">
        <v>171</v>
      </c>
    </row>
    <row r="13" spans="1:6" ht="24" customHeight="1" thickTop="1" thickBot="1">
      <c r="A13" s="54" t="s">
        <v>63</v>
      </c>
      <c r="B13" s="35" t="s">
        <v>64</v>
      </c>
      <c r="C13" s="36" t="s">
        <v>172</v>
      </c>
      <c r="D13" s="79" t="s">
        <v>173</v>
      </c>
      <c r="E13" s="79" t="s">
        <v>174</v>
      </c>
      <c r="F13" s="92" t="s">
        <v>175</v>
      </c>
    </row>
    <row r="14" spans="1:6" ht="24" customHeight="1" thickTop="1" thickBot="1">
      <c r="A14" s="54" t="s">
        <v>68</v>
      </c>
      <c r="B14" s="35" t="s">
        <v>69</v>
      </c>
      <c r="C14" s="36" t="s">
        <v>176</v>
      </c>
      <c r="D14" s="36" t="s">
        <v>108</v>
      </c>
      <c r="E14" s="36" t="s">
        <v>108</v>
      </c>
      <c r="F14" s="92" t="s">
        <v>176</v>
      </c>
    </row>
    <row r="15" spans="1:6" ht="15" customHeight="1" thickTop="1">
      <c r="A15" s="147" t="s">
        <v>109</v>
      </c>
      <c r="B15" s="113"/>
      <c r="C15" s="93"/>
      <c r="D15" s="64" t="s">
        <v>177</v>
      </c>
      <c r="E15" s="64" t="s">
        <v>178</v>
      </c>
      <c r="F15" s="78" t="s">
        <v>179</v>
      </c>
    </row>
    <row r="16" spans="1:6">
      <c r="A16" s="147" t="s">
        <v>110</v>
      </c>
      <c r="B16" s="113"/>
      <c r="C16" s="93"/>
      <c r="D16" s="64" t="s">
        <v>180</v>
      </c>
      <c r="E16" s="64" t="s">
        <v>181</v>
      </c>
      <c r="F16" s="78" t="s">
        <v>182</v>
      </c>
    </row>
    <row r="17" spans="1:6" ht="14.25" customHeight="1">
      <c r="A17" s="147" t="s">
        <v>111</v>
      </c>
      <c r="B17" s="113"/>
      <c r="C17" s="93"/>
      <c r="D17" s="64" t="s">
        <v>177</v>
      </c>
      <c r="E17" s="64" t="s">
        <v>183</v>
      </c>
      <c r="F17" s="78" t="s">
        <v>112</v>
      </c>
    </row>
    <row r="18" spans="1:6" ht="14.25" customHeight="1">
      <c r="A18" s="147" t="s">
        <v>113</v>
      </c>
      <c r="B18" s="113"/>
      <c r="C18" s="93"/>
      <c r="D18" s="64" t="s">
        <v>180</v>
      </c>
      <c r="E18" s="64" t="s">
        <v>184</v>
      </c>
      <c r="F18" s="78" t="s">
        <v>185</v>
      </c>
    </row>
    <row r="19" spans="1:6" ht="60" customHeight="1">
      <c r="A19" s="46"/>
      <c r="B19" s="65"/>
      <c r="C19" s="65"/>
      <c r="D19" s="65"/>
      <c r="E19" s="65"/>
      <c r="F19" s="47"/>
    </row>
    <row r="20" spans="1:6" ht="69.95" customHeight="1" thickBot="1">
      <c r="A20" s="116" t="s">
        <v>156</v>
      </c>
      <c r="B20" s="117"/>
      <c r="C20" s="117"/>
      <c r="D20" s="117"/>
      <c r="E20" s="117"/>
      <c r="F20" s="118"/>
    </row>
  </sheetData>
  <mergeCells count="7">
    <mergeCell ref="A7:F7"/>
    <mergeCell ref="A1:F2"/>
    <mergeCell ref="A20:F20"/>
    <mergeCell ref="A17:B17"/>
    <mergeCell ref="A18:B18"/>
    <mergeCell ref="A15:B15"/>
    <mergeCell ref="A16:B1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fitToHeight="0" orientation="portrait" r:id="rId1"/>
  <headerFooter>
    <oddHeader>&amp;L &amp;C &amp;R</oddHeader>
    <oddFooter>&amp;L &amp;C 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showGridLines="0" tabSelected="1" topLeftCell="A16" zoomScaleNormal="100" zoomScaleSheetLayoutView="115" workbookViewId="0">
      <selection activeCell="A33" sqref="A33:J33"/>
    </sheetView>
  </sheetViews>
  <sheetFormatPr defaultColWidth="8.875" defaultRowHeight="12.75"/>
  <cols>
    <col min="1" max="1" width="7.625" style="25" customWidth="1"/>
    <col min="2" max="2" width="17" style="25" customWidth="1"/>
    <col min="3" max="3" width="29.875" style="25" bestFit="1" customWidth="1"/>
    <col min="4" max="4" width="20.625" style="26" bestFit="1" customWidth="1"/>
    <col min="5" max="5" width="8" style="26" hidden="1" customWidth="1"/>
    <col min="6" max="6" width="7.125" style="26" hidden="1" customWidth="1"/>
    <col min="7" max="7" width="8.5" style="26" hidden="1" customWidth="1"/>
    <col min="8" max="8" width="8" style="25" hidden="1" customWidth="1"/>
    <col min="9" max="9" width="7.125" style="25" hidden="1" customWidth="1"/>
    <col min="10" max="10" width="8.5" style="25" hidden="1" customWidth="1"/>
    <col min="11" max="11" width="15.125" style="25" customWidth="1"/>
    <col min="12" max="12" width="8.875" style="25"/>
    <col min="13" max="13" width="7.875" style="25" customWidth="1"/>
    <col min="14" max="14" width="11.625" style="25" bestFit="1" customWidth="1"/>
    <col min="15" max="242" width="8.875" style="25"/>
    <col min="243" max="245" width="7.625" style="25" customWidth="1"/>
    <col min="246" max="246" width="63.125" style="25" customWidth="1"/>
    <col min="247" max="247" width="8.875" style="25"/>
    <col min="248" max="248" width="12" style="25" customWidth="1"/>
    <col min="249" max="498" width="8.875" style="25"/>
    <col min="499" max="501" width="7.625" style="25" customWidth="1"/>
    <col min="502" max="502" width="63.125" style="25" customWidth="1"/>
    <col min="503" max="503" width="8.875" style="25"/>
    <col min="504" max="504" width="12" style="25" customWidth="1"/>
    <col min="505" max="754" width="8.875" style="25"/>
    <col min="755" max="757" width="7.625" style="25" customWidth="1"/>
    <col min="758" max="758" width="63.125" style="25" customWidth="1"/>
    <col min="759" max="759" width="8.875" style="25"/>
    <col min="760" max="760" width="12" style="25" customWidth="1"/>
    <col min="761" max="1010" width="8.875" style="25"/>
    <col min="1011" max="1013" width="7.625" style="25" customWidth="1"/>
    <col min="1014" max="1014" width="63.125" style="25" customWidth="1"/>
    <col min="1015" max="1015" width="8.875" style="25"/>
    <col min="1016" max="1016" width="12" style="25" customWidth="1"/>
    <col min="1017" max="1266" width="8.875" style="25"/>
    <col min="1267" max="1269" width="7.625" style="25" customWidth="1"/>
    <col min="1270" max="1270" width="63.125" style="25" customWidth="1"/>
    <col min="1271" max="1271" width="8.875" style="25"/>
    <col min="1272" max="1272" width="12" style="25" customWidth="1"/>
    <col min="1273" max="1522" width="8.875" style="25"/>
    <col min="1523" max="1525" width="7.625" style="25" customWidth="1"/>
    <col min="1526" max="1526" width="63.125" style="25" customWidth="1"/>
    <col min="1527" max="1527" width="8.875" style="25"/>
    <col min="1528" max="1528" width="12" style="25" customWidth="1"/>
    <col min="1529" max="1778" width="8.875" style="25"/>
    <col min="1779" max="1781" width="7.625" style="25" customWidth="1"/>
    <col min="1782" max="1782" width="63.125" style="25" customWidth="1"/>
    <col min="1783" max="1783" width="8.875" style="25"/>
    <col min="1784" max="1784" width="12" style="25" customWidth="1"/>
    <col min="1785" max="2034" width="8.875" style="25"/>
    <col min="2035" max="2037" width="7.625" style="25" customWidth="1"/>
    <col min="2038" max="2038" width="63.125" style="25" customWidth="1"/>
    <col min="2039" max="2039" width="8.875" style="25"/>
    <col min="2040" max="2040" width="12" style="25" customWidth="1"/>
    <col min="2041" max="2290" width="8.875" style="25"/>
    <col min="2291" max="2293" width="7.625" style="25" customWidth="1"/>
    <col min="2294" max="2294" width="63.125" style="25" customWidth="1"/>
    <col min="2295" max="2295" width="8.875" style="25"/>
    <col min="2296" max="2296" width="12" style="25" customWidth="1"/>
    <col min="2297" max="2546" width="8.875" style="25"/>
    <col min="2547" max="2549" width="7.625" style="25" customWidth="1"/>
    <col min="2550" max="2550" width="63.125" style="25" customWidth="1"/>
    <col min="2551" max="2551" width="8.875" style="25"/>
    <col min="2552" max="2552" width="12" style="25" customWidth="1"/>
    <col min="2553" max="2802" width="8.875" style="25"/>
    <col min="2803" max="2805" width="7.625" style="25" customWidth="1"/>
    <col min="2806" max="2806" width="63.125" style="25" customWidth="1"/>
    <col min="2807" max="2807" width="8.875" style="25"/>
    <col min="2808" max="2808" width="12" style="25" customWidth="1"/>
    <col min="2809" max="3058" width="8.875" style="25"/>
    <col min="3059" max="3061" width="7.625" style="25" customWidth="1"/>
    <col min="3062" max="3062" width="63.125" style="25" customWidth="1"/>
    <col min="3063" max="3063" width="8.875" style="25"/>
    <col min="3064" max="3064" width="12" style="25" customWidth="1"/>
    <col min="3065" max="3314" width="8.875" style="25"/>
    <col min="3315" max="3317" width="7.625" style="25" customWidth="1"/>
    <col min="3318" max="3318" width="63.125" style="25" customWidth="1"/>
    <col min="3319" max="3319" width="8.875" style="25"/>
    <col min="3320" max="3320" width="12" style="25" customWidth="1"/>
    <col min="3321" max="3570" width="8.875" style="25"/>
    <col min="3571" max="3573" width="7.625" style="25" customWidth="1"/>
    <col min="3574" max="3574" width="63.125" style="25" customWidth="1"/>
    <col min="3575" max="3575" width="8.875" style="25"/>
    <col min="3576" max="3576" width="12" style="25" customWidth="1"/>
    <col min="3577" max="3826" width="8.875" style="25"/>
    <col min="3827" max="3829" width="7.625" style="25" customWidth="1"/>
    <col min="3830" max="3830" width="63.125" style="25" customWidth="1"/>
    <col min="3831" max="3831" width="8.875" style="25"/>
    <col min="3832" max="3832" width="12" style="25" customWidth="1"/>
    <col min="3833" max="4082" width="8.875" style="25"/>
    <col min="4083" max="4085" width="7.625" style="25" customWidth="1"/>
    <col min="4086" max="4086" width="63.125" style="25" customWidth="1"/>
    <col min="4087" max="4087" width="8.875" style="25"/>
    <col min="4088" max="4088" width="12" style="25" customWidth="1"/>
    <col min="4089" max="4338" width="8.875" style="25"/>
    <col min="4339" max="4341" width="7.625" style="25" customWidth="1"/>
    <col min="4342" max="4342" width="63.125" style="25" customWidth="1"/>
    <col min="4343" max="4343" width="8.875" style="25"/>
    <col min="4344" max="4344" width="12" style="25" customWidth="1"/>
    <col min="4345" max="4594" width="8.875" style="25"/>
    <col min="4595" max="4597" width="7.625" style="25" customWidth="1"/>
    <col min="4598" max="4598" width="63.125" style="25" customWidth="1"/>
    <col min="4599" max="4599" width="8.875" style="25"/>
    <col min="4600" max="4600" width="12" style="25" customWidth="1"/>
    <col min="4601" max="4850" width="8.875" style="25"/>
    <col min="4851" max="4853" width="7.625" style="25" customWidth="1"/>
    <col min="4854" max="4854" width="63.125" style="25" customWidth="1"/>
    <col min="4855" max="4855" width="8.875" style="25"/>
    <col min="4856" max="4856" width="12" style="25" customWidth="1"/>
    <col min="4857" max="5106" width="8.875" style="25"/>
    <col min="5107" max="5109" width="7.625" style="25" customWidth="1"/>
    <col min="5110" max="5110" width="63.125" style="25" customWidth="1"/>
    <col min="5111" max="5111" width="8.875" style="25"/>
    <col min="5112" max="5112" width="12" style="25" customWidth="1"/>
    <col min="5113" max="5362" width="8.875" style="25"/>
    <col min="5363" max="5365" width="7.625" style="25" customWidth="1"/>
    <col min="5366" max="5366" width="63.125" style="25" customWidth="1"/>
    <col min="5367" max="5367" width="8.875" style="25"/>
    <col min="5368" max="5368" width="12" style="25" customWidth="1"/>
    <col min="5369" max="5618" width="8.875" style="25"/>
    <col min="5619" max="5621" width="7.625" style="25" customWidth="1"/>
    <col min="5622" max="5622" width="63.125" style="25" customWidth="1"/>
    <col min="5623" max="5623" width="8.875" style="25"/>
    <col min="5624" max="5624" width="12" style="25" customWidth="1"/>
    <col min="5625" max="5874" width="8.875" style="25"/>
    <col min="5875" max="5877" width="7.625" style="25" customWidth="1"/>
    <col min="5878" max="5878" width="63.125" style="25" customWidth="1"/>
    <col min="5879" max="5879" width="8.875" style="25"/>
    <col min="5880" max="5880" width="12" style="25" customWidth="1"/>
    <col min="5881" max="6130" width="8.875" style="25"/>
    <col min="6131" max="6133" width="7.625" style="25" customWidth="1"/>
    <col min="6134" max="6134" width="63.125" style="25" customWidth="1"/>
    <col min="6135" max="6135" width="8.875" style="25"/>
    <col min="6136" max="6136" width="12" style="25" customWidth="1"/>
    <col min="6137" max="6386" width="8.875" style="25"/>
    <col min="6387" max="6389" width="7.625" style="25" customWidth="1"/>
    <col min="6390" max="6390" width="63.125" style="25" customWidth="1"/>
    <col min="6391" max="6391" width="8.875" style="25"/>
    <col min="6392" max="6392" width="12" style="25" customWidth="1"/>
    <col min="6393" max="6642" width="8.875" style="25"/>
    <col min="6643" max="6645" width="7.625" style="25" customWidth="1"/>
    <col min="6646" max="6646" width="63.125" style="25" customWidth="1"/>
    <col min="6647" max="6647" width="8.875" style="25"/>
    <col min="6648" max="6648" width="12" style="25" customWidth="1"/>
    <col min="6649" max="6898" width="8.875" style="25"/>
    <col min="6899" max="6901" width="7.625" style="25" customWidth="1"/>
    <col min="6902" max="6902" width="63.125" style="25" customWidth="1"/>
    <col min="6903" max="6903" width="8.875" style="25"/>
    <col min="6904" max="6904" width="12" style="25" customWidth="1"/>
    <col min="6905" max="7154" width="8.875" style="25"/>
    <col min="7155" max="7157" width="7.625" style="25" customWidth="1"/>
    <col min="7158" max="7158" width="63.125" style="25" customWidth="1"/>
    <col min="7159" max="7159" width="8.875" style="25"/>
    <col min="7160" max="7160" width="12" style="25" customWidth="1"/>
    <col min="7161" max="7410" width="8.875" style="25"/>
    <col min="7411" max="7413" width="7.625" style="25" customWidth="1"/>
    <col min="7414" max="7414" width="63.125" style="25" customWidth="1"/>
    <col min="7415" max="7415" width="8.875" style="25"/>
    <col min="7416" max="7416" width="12" style="25" customWidth="1"/>
    <col min="7417" max="7666" width="8.875" style="25"/>
    <col min="7667" max="7669" width="7.625" style="25" customWidth="1"/>
    <col min="7670" max="7670" width="63.125" style="25" customWidth="1"/>
    <col min="7671" max="7671" width="8.875" style="25"/>
    <col min="7672" max="7672" width="12" style="25" customWidth="1"/>
    <col min="7673" max="7922" width="8.875" style="25"/>
    <col min="7923" max="7925" width="7.625" style="25" customWidth="1"/>
    <col min="7926" max="7926" width="63.125" style="25" customWidth="1"/>
    <col min="7927" max="7927" width="8.875" style="25"/>
    <col min="7928" max="7928" width="12" style="25" customWidth="1"/>
    <col min="7929" max="8178" width="8.875" style="25"/>
    <col min="8179" max="8181" width="7.625" style="25" customWidth="1"/>
    <col min="8182" max="8182" width="63.125" style="25" customWidth="1"/>
    <col min="8183" max="8183" width="8.875" style="25"/>
    <col min="8184" max="8184" width="12" style="25" customWidth="1"/>
    <col min="8185" max="8434" width="8.875" style="25"/>
    <col min="8435" max="8437" width="7.625" style="25" customWidth="1"/>
    <col min="8438" max="8438" width="63.125" style="25" customWidth="1"/>
    <col min="8439" max="8439" width="8.875" style="25"/>
    <col min="8440" max="8440" width="12" style="25" customWidth="1"/>
    <col min="8441" max="8690" width="8.875" style="25"/>
    <col min="8691" max="8693" width="7.625" style="25" customWidth="1"/>
    <col min="8694" max="8694" width="63.125" style="25" customWidth="1"/>
    <col min="8695" max="8695" width="8.875" style="25"/>
    <col min="8696" max="8696" width="12" style="25" customWidth="1"/>
    <col min="8697" max="8946" width="8.875" style="25"/>
    <col min="8947" max="8949" width="7.625" style="25" customWidth="1"/>
    <col min="8950" max="8950" width="63.125" style="25" customWidth="1"/>
    <col min="8951" max="8951" width="8.875" style="25"/>
    <col min="8952" max="8952" width="12" style="25" customWidth="1"/>
    <col min="8953" max="9202" width="8.875" style="25"/>
    <col min="9203" max="9205" width="7.625" style="25" customWidth="1"/>
    <col min="9206" max="9206" width="63.125" style="25" customWidth="1"/>
    <col min="9207" max="9207" width="8.875" style="25"/>
    <col min="9208" max="9208" width="12" style="25" customWidth="1"/>
    <col min="9209" max="9458" width="8.875" style="25"/>
    <col min="9459" max="9461" width="7.625" style="25" customWidth="1"/>
    <col min="9462" max="9462" width="63.125" style="25" customWidth="1"/>
    <col min="9463" max="9463" width="8.875" style="25"/>
    <col min="9464" max="9464" width="12" style="25" customWidth="1"/>
    <col min="9465" max="9714" width="8.875" style="25"/>
    <col min="9715" max="9717" width="7.625" style="25" customWidth="1"/>
    <col min="9718" max="9718" width="63.125" style="25" customWidth="1"/>
    <col min="9719" max="9719" width="8.875" style="25"/>
    <col min="9720" max="9720" width="12" style="25" customWidth="1"/>
    <col min="9721" max="9970" width="8.875" style="25"/>
    <col min="9971" max="9973" width="7.625" style="25" customWidth="1"/>
    <col min="9974" max="9974" width="63.125" style="25" customWidth="1"/>
    <col min="9975" max="9975" width="8.875" style="25"/>
    <col min="9976" max="9976" width="12" style="25" customWidth="1"/>
    <col min="9977" max="10226" width="8.875" style="25"/>
    <col min="10227" max="10229" width="7.625" style="25" customWidth="1"/>
    <col min="10230" max="10230" width="63.125" style="25" customWidth="1"/>
    <col min="10231" max="10231" width="8.875" style="25"/>
    <col min="10232" max="10232" width="12" style="25" customWidth="1"/>
    <col min="10233" max="10482" width="8.875" style="25"/>
    <col min="10483" max="10485" width="7.625" style="25" customWidth="1"/>
    <col min="10486" max="10486" width="63.125" style="25" customWidth="1"/>
    <col min="10487" max="10487" width="8.875" style="25"/>
    <col min="10488" max="10488" width="12" style="25" customWidth="1"/>
    <col min="10489" max="10738" width="8.875" style="25"/>
    <col min="10739" max="10741" width="7.625" style="25" customWidth="1"/>
    <col min="10742" max="10742" width="63.125" style="25" customWidth="1"/>
    <col min="10743" max="10743" width="8.875" style="25"/>
    <col min="10744" max="10744" width="12" style="25" customWidth="1"/>
    <col min="10745" max="10994" width="8.875" style="25"/>
    <col min="10995" max="10997" width="7.625" style="25" customWidth="1"/>
    <col min="10998" max="10998" width="63.125" style="25" customWidth="1"/>
    <col min="10999" max="10999" width="8.875" style="25"/>
    <col min="11000" max="11000" width="12" style="25" customWidth="1"/>
    <col min="11001" max="11250" width="8.875" style="25"/>
    <col min="11251" max="11253" width="7.625" style="25" customWidth="1"/>
    <col min="11254" max="11254" width="63.125" style="25" customWidth="1"/>
    <col min="11255" max="11255" width="8.875" style="25"/>
    <col min="11256" max="11256" width="12" style="25" customWidth="1"/>
    <col min="11257" max="11506" width="8.875" style="25"/>
    <col min="11507" max="11509" width="7.625" style="25" customWidth="1"/>
    <col min="11510" max="11510" width="63.125" style="25" customWidth="1"/>
    <col min="11511" max="11511" width="8.875" style="25"/>
    <col min="11512" max="11512" width="12" style="25" customWidth="1"/>
    <col min="11513" max="11762" width="8.875" style="25"/>
    <col min="11763" max="11765" width="7.625" style="25" customWidth="1"/>
    <col min="11766" max="11766" width="63.125" style="25" customWidth="1"/>
    <col min="11767" max="11767" width="8.875" style="25"/>
    <col min="11768" max="11768" width="12" style="25" customWidth="1"/>
    <col min="11769" max="12018" width="8.875" style="25"/>
    <col min="12019" max="12021" width="7.625" style="25" customWidth="1"/>
    <col min="12022" max="12022" width="63.125" style="25" customWidth="1"/>
    <col min="12023" max="12023" width="8.875" style="25"/>
    <col min="12024" max="12024" width="12" style="25" customWidth="1"/>
    <col min="12025" max="12274" width="8.875" style="25"/>
    <col min="12275" max="12277" width="7.625" style="25" customWidth="1"/>
    <col min="12278" max="12278" width="63.125" style="25" customWidth="1"/>
    <col min="12279" max="12279" width="8.875" style="25"/>
    <col min="12280" max="12280" width="12" style="25" customWidth="1"/>
    <col min="12281" max="12530" width="8.875" style="25"/>
    <col min="12531" max="12533" width="7.625" style="25" customWidth="1"/>
    <col min="12534" max="12534" width="63.125" style="25" customWidth="1"/>
    <col min="12535" max="12535" width="8.875" style="25"/>
    <col min="12536" max="12536" width="12" style="25" customWidth="1"/>
    <col min="12537" max="12786" width="8.875" style="25"/>
    <col min="12787" max="12789" width="7.625" style="25" customWidth="1"/>
    <col min="12790" max="12790" width="63.125" style="25" customWidth="1"/>
    <col min="12791" max="12791" width="8.875" style="25"/>
    <col min="12792" max="12792" width="12" style="25" customWidth="1"/>
    <col min="12793" max="13042" width="8.875" style="25"/>
    <col min="13043" max="13045" width="7.625" style="25" customWidth="1"/>
    <col min="13046" max="13046" width="63.125" style="25" customWidth="1"/>
    <col min="13047" max="13047" width="8.875" style="25"/>
    <col min="13048" max="13048" width="12" style="25" customWidth="1"/>
    <col min="13049" max="13298" width="8.875" style="25"/>
    <col min="13299" max="13301" width="7.625" style="25" customWidth="1"/>
    <col min="13302" max="13302" width="63.125" style="25" customWidth="1"/>
    <col min="13303" max="13303" width="8.875" style="25"/>
    <col min="13304" max="13304" width="12" style="25" customWidth="1"/>
    <col min="13305" max="13554" width="8.875" style="25"/>
    <col min="13555" max="13557" width="7.625" style="25" customWidth="1"/>
    <col min="13558" max="13558" width="63.125" style="25" customWidth="1"/>
    <col min="13559" max="13559" width="8.875" style="25"/>
    <col min="13560" max="13560" width="12" style="25" customWidth="1"/>
    <col min="13561" max="13810" width="8.875" style="25"/>
    <col min="13811" max="13813" width="7.625" style="25" customWidth="1"/>
    <col min="13814" max="13814" width="63.125" style="25" customWidth="1"/>
    <col min="13815" max="13815" width="8.875" style="25"/>
    <col min="13816" max="13816" width="12" style="25" customWidth="1"/>
    <col min="13817" max="14066" width="8.875" style="25"/>
    <col min="14067" max="14069" width="7.625" style="25" customWidth="1"/>
    <col min="14070" max="14070" width="63.125" style="25" customWidth="1"/>
    <col min="14071" max="14071" width="8.875" style="25"/>
    <col min="14072" max="14072" width="12" style="25" customWidth="1"/>
    <col min="14073" max="14322" width="8.875" style="25"/>
    <col min="14323" max="14325" width="7.625" style="25" customWidth="1"/>
    <col min="14326" max="14326" width="63.125" style="25" customWidth="1"/>
    <col min="14327" max="14327" width="8.875" style="25"/>
    <col min="14328" max="14328" width="12" style="25" customWidth="1"/>
    <col min="14329" max="14578" width="8.875" style="25"/>
    <col min="14579" max="14581" width="7.625" style="25" customWidth="1"/>
    <col min="14582" max="14582" width="63.125" style="25" customWidth="1"/>
    <col min="14583" max="14583" width="8.875" style="25"/>
    <col min="14584" max="14584" width="12" style="25" customWidth="1"/>
    <col min="14585" max="14834" width="8.875" style="25"/>
    <col min="14835" max="14837" width="7.625" style="25" customWidth="1"/>
    <col min="14838" max="14838" width="63.125" style="25" customWidth="1"/>
    <col min="14839" max="14839" width="8.875" style="25"/>
    <col min="14840" max="14840" width="12" style="25" customWidth="1"/>
    <col min="14841" max="15090" width="8.875" style="25"/>
    <col min="15091" max="15093" width="7.625" style="25" customWidth="1"/>
    <col min="15094" max="15094" width="63.125" style="25" customWidth="1"/>
    <col min="15095" max="15095" width="8.875" style="25"/>
    <col min="15096" max="15096" width="12" style="25" customWidth="1"/>
    <col min="15097" max="15346" width="8.875" style="25"/>
    <col min="15347" max="15349" width="7.625" style="25" customWidth="1"/>
    <col min="15350" max="15350" width="63.125" style="25" customWidth="1"/>
    <col min="15351" max="15351" width="8.875" style="25"/>
    <col min="15352" max="15352" width="12" style="25" customWidth="1"/>
    <col min="15353" max="15602" width="8.875" style="25"/>
    <col min="15603" max="15605" width="7.625" style="25" customWidth="1"/>
    <col min="15606" max="15606" width="63.125" style="25" customWidth="1"/>
    <col min="15607" max="15607" width="8.875" style="25"/>
    <col min="15608" max="15608" width="12" style="25" customWidth="1"/>
    <col min="15609" max="15858" width="8.875" style="25"/>
    <col min="15859" max="15861" width="7.625" style="25" customWidth="1"/>
    <col min="15862" max="15862" width="63.125" style="25" customWidth="1"/>
    <col min="15863" max="15863" width="8.875" style="25"/>
    <col min="15864" max="15864" width="12" style="25" customWidth="1"/>
    <col min="15865" max="16114" width="8.875" style="25"/>
    <col min="16115" max="16117" width="7.625" style="25" customWidth="1"/>
    <col min="16118" max="16118" width="63.125" style="25" customWidth="1"/>
    <col min="16119" max="16119" width="8.875" style="25"/>
    <col min="16120" max="16120" width="12" style="25" customWidth="1"/>
    <col min="16121" max="16367" width="8.875" style="25"/>
    <col min="16368" max="16384" width="9.125" style="25" customWidth="1"/>
  </cols>
  <sheetData>
    <row r="1" spans="1:14" ht="12.75" customHeight="1">
      <c r="A1" s="119"/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1"/>
    </row>
    <row r="2" spans="1:14" ht="12.75" customHeight="1">
      <c r="A2" s="122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24"/>
    </row>
    <row r="3" spans="1:14" ht="15">
      <c r="A3" s="66" t="s">
        <v>157</v>
      </c>
      <c r="B3" s="67"/>
      <c r="C3" s="67"/>
      <c r="D3" s="67"/>
      <c r="E3" s="67"/>
      <c r="F3" s="67"/>
      <c r="G3" s="67"/>
      <c r="H3" s="67"/>
      <c r="I3" s="67"/>
      <c r="J3" s="68"/>
      <c r="K3" s="94"/>
      <c r="L3" s="94"/>
      <c r="M3" s="94"/>
      <c r="N3" s="95"/>
    </row>
    <row r="4" spans="1:14" ht="15">
      <c r="A4" s="66"/>
      <c r="B4" s="67"/>
      <c r="C4" s="67"/>
      <c r="D4" s="67"/>
      <c r="E4" s="67"/>
      <c r="F4" s="67"/>
      <c r="G4" s="67"/>
      <c r="H4" s="67"/>
      <c r="I4" s="67"/>
      <c r="J4" s="68"/>
      <c r="K4" s="94"/>
      <c r="L4" s="94"/>
      <c r="M4" s="94"/>
      <c r="N4" s="95"/>
    </row>
    <row r="5" spans="1:14" ht="15">
      <c r="A5" s="3"/>
      <c r="B5" s="4"/>
      <c r="C5" s="4"/>
      <c r="D5" s="4"/>
      <c r="E5" s="133" t="s">
        <v>0</v>
      </c>
      <c r="F5" s="133"/>
      <c r="G5" s="133" t="s">
        <v>1</v>
      </c>
      <c r="H5" s="133"/>
      <c r="I5" s="133" t="s">
        <v>2</v>
      </c>
      <c r="J5" s="161"/>
      <c r="N5" s="27"/>
    </row>
    <row r="6" spans="1:14">
      <c r="A6" s="5"/>
      <c r="B6" s="6"/>
      <c r="C6" s="6"/>
      <c r="D6" s="6"/>
      <c r="E6" s="132" t="s">
        <v>3</v>
      </c>
      <c r="F6" s="132"/>
      <c r="G6" s="132" t="s">
        <v>4</v>
      </c>
      <c r="H6" s="132"/>
      <c r="I6" s="132" t="s">
        <v>5</v>
      </c>
      <c r="J6" s="148"/>
      <c r="N6" s="27"/>
    </row>
    <row r="7" spans="1:14" ht="15" customHeight="1">
      <c r="A7" s="28"/>
      <c r="B7" s="10"/>
      <c r="C7" s="10"/>
      <c r="D7" s="10"/>
      <c r="E7" s="25"/>
      <c r="F7" s="25"/>
      <c r="G7" s="25"/>
      <c r="K7" s="29"/>
      <c r="L7" s="29"/>
      <c r="M7" s="29"/>
      <c r="N7" s="30"/>
    </row>
    <row r="8" spans="1:14" ht="15" customHeight="1">
      <c r="A8" s="162" t="s">
        <v>115</v>
      </c>
      <c r="B8" s="163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4"/>
    </row>
    <row r="9" spans="1:14" ht="26.25" customHeight="1">
      <c r="A9" s="165" t="s">
        <v>7</v>
      </c>
      <c r="B9" s="166"/>
      <c r="C9" s="96" t="s">
        <v>116</v>
      </c>
      <c r="D9" s="167" t="s">
        <v>117</v>
      </c>
      <c r="E9" s="169" t="s">
        <v>118</v>
      </c>
      <c r="F9" s="170"/>
      <c r="G9" s="171"/>
      <c r="H9" s="169" t="s">
        <v>119</v>
      </c>
      <c r="I9" s="170"/>
      <c r="J9" s="171"/>
      <c r="K9" s="172" t="s">
        <v>186</v>
      </c>
      <c r="L9" s="173"/>
      <c r="M9" s="173"/>
      <c r="N9" s="174"/>
    </row>
    <row r="10" spans="1:14" ht="22.5" customHeight="1">
      <c r="A10" s="165" t="s">
        <v>120</v>
      </c>
      <c r="B10" s="166"/>
      <c r="C10" s="96" t="s">
        <v>121</v>
      </c>
      <c r="D10" s="168"/>
      <c r="E10" s="97" t="s">
        <v>122</v>
      </c>
      <c r="F10" s="97" t="s">
        <v>123</v>
      </c>
      <c r="G10" s="97" t="s">
        <v>124</v>
      </c>
      <c r="H10" s="97" t="s">
        <v>122</v>
      </c>
      <c r="I10" s="97" t="s">
        <v>123</v>
      </c>
      <c r="J10" s="97" t="s">
        <v>124</v>
      </c>
      <c r="K10" s="175"/>
      <c r="L10" s="176"/>
      <c r="M10" s="176"/>
      <c r="N10" s="177"/>
    </row>
    <row r="11" spans="1:14">
      <c r="A11" s="153" t="s">
        <v>125</v>
      </c>
      <c r="B11" s="154"/>
      <c r="C11" s="98" t="s">
        <v>126</v>
      </c>
      <c r="D11" s="99">
        <v>0.03</v>
      </c>
      <c r="E11" s="100">
        <v>0.03</v>
      </c>
      <c r="F11" s="100">
        <v>0.04</v>
      </c>
      <c r="G11" s="100">
        <v>5.5E-2</v>
      </c>
      <c r="H11" s="101">
        <v>3.7999999999999999E-2</v>
      </c>
      <c r="I11" s="101">
        <v>4.0099999999999997E-2</v>
      </c>
      <c r="J11" s="101">
        <v>4.6699999999999998E-2</v>
      </c>
      <c r="K11" s="175"/>
      <c r="L11" s="176"/>
      <c r="M11" s="176"/>
      <c r="N11" s="177"/>
    </row>
    <row r="12" spans="1:14">
      <c r="A12" s="153" t="s">
        <v>127</v>
      </c>
      <c r="B12" s="154"/>
      <c r="C12" s="98" t="s">
        <v>128</v>
      </c>
      <c r="D12" s="99">
        <v>9.7000000000000003E-3</v>
      </c>
      <c r="E12" s="100">
        <v>9.7000000000000003E-3</v>
      </c>
      <c r="F12" s="100">
        <v>1.2699999999999999E-2</v>
      </c>
      <c r="G12" s="100">
        <v>1.2699999999999999E-2</v>
      </c>
      <c r="H12" s="101">
        <v>5.0000000000000001E-3</v>
      </c>
      <c r="I12" s="101">
        <v>5.5999999999999999E-3</v>
      </c>
      <c r="J12" s="101">
        <v>9.7000000000000003E-3</v>
      </c>
      <c r="K12" s="175"/>
      <c r="L12" s="176"/>
      <c r="M12" s="176"/>
      <c r="N12" s="177"/>
    </row>
    <row r="13" spans="1:14">
      <c r="A13" s="153" t="s">
        <v>129</v>
      </c>
      <c r="B13" s="154"/>
      <c r="C13" s="98" t="s">
        <v>130</v>
      </c>
      <c r="D13" s="99">
        <v>8.0000000000000002E-3</v>
      </c>
      <c r="E13" s="100">
        <v>8.0000000000000002E-3</v>
      </c>
      <c r="F13" s="100">
        <v>8.0000000000000002E-3</v>
      </c>
      <c r="G13" s="100">
        <v>0.01</v>
      </c>
      <c r="H13" s="101">
        <v>3.2000000000000002E-3</v>
      </c>
      <c r="I13" s="101">
        <v>4.0000000000000001E-3</v>
      </c>
      <c r="J13" s="101">
        <v>7.4000000000000003E-3</v>
      </c>
      <c r="K13" s="175"/>
      <c r="L13" s="176"/>
      <c r="M13" s="176"/>
      <c r="N13" s="177"/>
    </row>
    <row r="14" spans="1:14">
      <c r="A14" s="153"/>
      <c r="B14" s="154"/>
      <c r="C14" s="102" t="s">
        <v>131</v>
      </c>
      <c r="D14" s="103">
        <f>SUM(D11:D13)</f>
        <v>4.7699999999999999E-2</v>
      </c>
      <c r="E14" s="104">
        <f t="shared" ref="E14:J14" si="0">SUM(E11:E13)</f>
        <v>4.7699999999999999E-2</v>
      </c>
      <c r="F14" s="104">
        <f t="shared" si="0"/>
        <v>6.0699999999999997E-2</v>
      </c>
      <c r="G14" s="104">
        <f t="shared" si="0"/>
        <v>7.7699999999999991E-2</v>
      </c>
      <c r="H14" s="105">
        <f t="shared" si="0"/>
        <v>4.6199999999999998E-2</v>
      </c>
      <c r="I14" s="105">
        <f t="shared" si="0"/>
        <v>4.9699999999999994E-2</v>
      </c>
      <c r="J14" s="105">
        <f t="shared" si="0"/>
        <v>6.3799999999999996E-2</v>
      </c>
      <c r="K14" s="175"/>
      <c r="L14" s="176"/>
      <c r="M14" s="176"/>
      <c r="N14" s="177"/>
    </row>
    <row r="15" spans="1:14">
      <c r="A15" s="150" t="s">
        <v>132</v>
      </c>
      <c r="B15" s="151"/>
      <c r="C15" s="106" t="s">
        <v>133</v>
      </c>
      <c r="D15" s="107"/>
      <c r="E15" s="97"/>
      <c r="F15" s="97"/>
      <c r="G15" s="97"/>
      <c r="H15" s="108"/>
      <c r="I15" s="108"/>
      <c r="J15" s="108"/>
      <c r="K15" s="175"/>
      <c r="L15" s="176"/>
      <c r="M15" s="176"/>
      <c r="N15" s="177"/>
    </row>
    <row r="16" spans="1:14" ht="15" customHeight="1">
      <c r="A16" s="153" t="s">
        <v>134</v>
      </c>
      <c r="B16" s="154"/>
      <c r="C16" s="98" t="s">
        <v>135</v>
      </c>
      <c r="D16" s="99">
        <v>5.8999999999999999E-3</v>
      </c>
      <c r="E16" s="100">
        <v>5.8999999999999999E-3</v>
      </c>
      <c r="F16" s="100">
        <v>1.23E-2</v>
      </c>
      <c r="G16" s="100">
        <v>1.3899999999999999E-2</v>
      </c>
      <c r="H16" s="101">
        <v>1.0200000000000001E-2</v>
      </c>
      <c r="I16" s="101">
        <v>1.11E-2</v>
      </c>
      <c r="J16" s="101">
        <v>1.21E-2</v>
      </c>
      <c r="K16" s="175"/>
      <c r="L16" s="176"/>
      <c r="M16" s="176"/>
      <c r="N16" s="177"/>
    </row>
    <row r="17" spans="1:14" ht="15" customHeight="1">
      <c r="A17" s="153"/>
      <c r="B17" s="154"/>
      <c r="C17" s="102" t="s">
        <v>136</v>
      </c>
      <c r="D17" s="103">
        <f>SUM(D16)</f>
        <v>5.8999999999999999E-3</v>
      </c>
      <c r="E17" s="104">
        <f t="shared" ref="E17:J17" si="1">SUM(E16)</f>
        <v>5.8999999999999999E-3</v>
      </c>
      <c r="F17" s="104">
        <f t="shared" si="1"/>
        <v>1.23E-2</v>
      </c>
      <c r="G17" s="104">
        <f t="shared" si="1"/>
        <v>1.3899999999999999E-2</v>
      </c>
      <c r="H17" s="105">
        <f t="shared" si="1"/>
        <v>1.0200000000000001E-2</v>
      </c>
      <c r="I17" s="105">
        <f t="shared" si="1"/>
        <v>1.11E-2</v>
      </c>
      <c r="J17" s="105">
        <f t="shared" si="1"/>
        <v>1.21E-2</v>
      </c>
      <c r="K17" s="175"/>
      <c r="L17" s="176"/>
      <c r="M17" s="176"/>
      <c r="N17" s="177"/>
    </row>
    <row r="18" spans="1:14">
      <c r="A18" s="150" t="s">
        <v>137</v>
      </c>
      <c r="B18" s="151"/>
      <c r="C18" s="106" t="s">
        <v>138</v>
      </c>
      <c r="D18" s="107"/>
      <c r="E18" s="97"/>
      <c r="F18" s="97"/>
      <c r="G18" s="97"/>
      <c r="H18" s="108"/>
      <c r="I18" s="108"/>
      <c r="J18" s="108"/>
      <c r="K18" s="175"/>
      <c r="L18" s="176"/>
      <c r="M18" s="176"/>
      <c r="N18" s="177"/>
    </row>
    <row r="19" spans="1:14">
      <c r="A19" s="153" t="s">
        <v>139</v>
      </c>
      <c r="B19" s="154"/>
      <c r="C19" s="98" t="s">
        <v>140</v>
      </c>
      <c r="D19" s="99">
        <v>6.1600000000000002E-2</v>
      </c>
      <c r="E19" s="100">
        <v>6.1600000000000002E-2</v>
      </c>
      <c r="F19" s="100">
        <v>7.3999999999999996E-2</v>
      </c>
      <c r="G19" s="100">
        <v>8.9599999999999999E-2</v>
      </c>
      <c r="H19" s="101">
        <v>6.6400000000000001E-2</v>
      </c>
      <c r="I19" s="101">
        <v>7.2999999999999995E-2</v>
      </c>
      <c r="J19" s="101">
        <v>8.6900000000000005E-2</v>
      </c>
      <c r="K19" s="175"/>
      <c r="L19" s="176"/>
      <c r="M19" s="176"/>
      <c r="N19" s="177"/>
    </row>
    <row r="20" spans="1:14">
      <c r="A20" s="153"/>
      <c r="B20" s="154"/>
      <c r="C20" s="102" t="s">
        <v>141</v>
      </c>
      <c r="D20" s="103">
        <f>SUM(D19)</f>
        <v>6.1600000000000002E-2</v>
      </c>
      <c r="E20" s="104">
        <f t="shared" ref="E20:J20" si="2">SUM(E19)</f>
        <v>6.1600000000000002E-2</v>
      </c>
      <c r="F20" s="104">
        <f t="shared" si="2"/>
        <v>7.3999999999999996E-2</v>
      </c>
      <c r="G20" s="104">
        <f t="shared" si="2"/>
        <v>8.9599999999999999E-2</v>
      </c>
      <c r="H20" s="105">
        <f t="shared" si="2"/>
        <v>6.6400000000000001E-2</v>
      </c>
      <c r="I20" s="105">
        <f t="shared" si="2"/>
        <v>7.2999999999999995E-2</v>
      </c>
      <c r="J20" s="105">
        <f t="shared" si="2"/>
        <v>8.6900000000000005E-2</v>
      </c>
      <c r="K20" s="175"/>
      <c r="L20" s="176"/>
      <c r="M20" s="176"/>
      <c r="N20" s="177"/>
    </row>
    <row r="21" spans="1:14">
      <c r="A21" s="150" t="s">
        <v>142</v>
      </c>
      <c r="B21" s="151"/>
      <c r="C21" s="106" t="s">
        <v>143</v>
      </c>
      <c r="D21" s="107"/>
      <c r="E21" s="97"/>
      <c r="F21" s="97"/>
      <c r="G21" s="97"/>
      <c r="H21" s="108"/>
      <c r="I21" s="108"/>
      <c r="J21" s="108"/>
      <c r="K21" s="175"/>
      <c r="L21" s="176"/>
      <c r="M21" s="176"/>
      <c r="N21" s="177"/>
    </row>
    <row r="22" spans="1:14">
      <c r="A22" s="153" t="s">
        <v>144</v>
      </c>
      <c r="B22" s="154"/>
      <c r="C22" s="98" t="s">
        <v>145</v>
      </c>
      <c r="D22" s="99">
        <v>0.05</v>
      </c>
      <c r="E22" s="155" t="s">
        <v>146</v>
      </c>
      <c r="F22" s="156"/>
      <c r="G22" s="157"/>
      <c r="H22" s="155" t="s">
        <v>146</v>
      </c>
      <c r="I22" s="156"/>
      <c r="J22" s="157"/>
      <c r="K22" s="175"/>
      <c r="L22" s="176"/>
      <c r="M22" s="176"/>
      <c r="N22" s="177"/>
    </row>
    <row r="23" spans="1:14">
      <c r="A23" s="153" t="s">
        <v>147</v>
      </c>
      <c r="B23" s="154"/>
      <c r="C23" s="98" t="s">
        <v>148</v>
      </c>
      <c r="D23" s="99">
        <v>0.03</v>
      </c>
      <c r="E23" s="155" t="s">
        <v>146</v>
      </c>
      <c r="F23" s="156"/>
      <c r="G23" s="157"/>
      <c r="H23" s="155" t="s">
        <v>146</v>
      </c>
      <c r="I23" s="156"/>
      <c r="J23" s="157"/>
      <c r="K23" s="175"/>
      <c r="L23" s="176"/>
      <c r="M23" s="176"/>
      <c r="N23" s="177"/>
    </row>
    <row r="24" spans="1:14">
      <c r="A24" s="153" t="s">
        <v>149</v>
      </c>
      <c r="B24" s="154"/>
      <c r="C24" s="98" t="s">
        <v>150</v>
      </c>
      <c r="D24" s="99">
        <v>6.4999999999999997E-3</v>
      </c>
      <c r="E24" s="155" t="s">
        <v>146</v>
      </c>
      <c r="F24" s="156"/>
      <c r="G24" s="157"/>
      <c r="H24" s="155" t="s">
        <v>146</v>
      </c>
      <c r="I24" s="156"/>
      <c r="J24" s="157"/>
      <c r="K24" s="175"/>
      <c r="L24" s="176"/>
      <c r="M24" s="176"/>
      <c r="N24" s="177"/>
    </row>
    <row r="25" spans="1:14">
      <c r="A25" s="153" t="s">
        <v>151</v>
      </c>
      <c r="B25" s="154"/>
      <c r="C25" s="98" t="s">
        <v>152</v>
      </c>
      <c r="D25" s="99">
        <v>4.4999999999999998E-2</v>
      </c>
      <c r="E25" s="155" t="s">
        <v>146</v>
      </c>
      <c r="F25" s="156"/>
      <c r="G25" s="157"/>
      <c r="H25" s="155" t="s">
        <v>146</v>
      </c>
      <c r="I25" s="156"/>
      <c r="J25" s="157"/>
      <c r="K25" s="175"/>
      <c r="L25" s="176"/>
      <c r="M25" s="176"/>
      <c r="N25" s="177"/>
    </row>
    <row r="26" spans="1:14">
      <c r="A26" s="153"/>
      <c r="B26" s="154"/>
      <c r="C26" s="102" t="s">
        <v>153</v>
      </c>
      <c r="D26" s="103">
        <f>SUM(D22:D25)</f>
        <v>0.13150000000000001</v>
      </c>
      <c r="E26" s="155"/>
      <c r="F26" s="156"/>
      <c r="G26" s="157"/>
      <c r="H26" s="155"/>
      <c r="I26" s="156"/>
      <c r="J26" s="157"/>
      <c r="K26" s="175"/>
      <c r="L26" s="176"/>
      <c r="M26" s="176"/>
      <c r="N26" s="177"/>
    </row>
    <row r="27" spans="1:14" ht="12.75" customHeight="1">
      <c r="A27" s="150" t="s">
        <v>154</v>
      </c>
      <c r="B27" s="151"/>
      <c r="C27" s="152"/>
      <c r="D27" s="109">
        <f>((((1+D11+D13+D12)*(1+D16)*(1+D19)/(1-D26))-1))</f>
        <v>0.2881986483454233</v>
      </c>
      <c r="E27" s="110">
        <f>E14+E17+E20+D26</f>
        <v>0.2467</v>
      </c>
      <c r="F27" s="110">
        <f>F14+F17+F20+D26</f>
        <v>0.27849999999999997</v>
      </c>
      <c r="G27" s="110">
        <f>G14+G17+G20+D26</f>
        <v>0.31269999999999998</v>
      </c>
      <c r="H27" s="110">
        <f>H14+H17+H20+D26</f>
        <v>0.25429999999999997</v>
      </c>
      <c r="I27" s="110">
        <f>I14+I17+I20+D26</f>
        <v>0.26529999999999998</v>
      </c>
      <c r="J27" s="110">
        <f>J14+J17+J20+D26</f>
        <v>0.29430000000000001</v>
      </c>
      <c r="K27" s="178"/>
      <c r="L27" s="179"/>
      <c r="M27" s="179"/>
      <c r="N27" s="180"/>
    </row>
    <row r="28" spans="1:14" ht="123" customHeight="1" thickBot="1">
      <c r="A28" s="158" t="s">
        <v>156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60"/>
    </row>
  </sheetData>
  <mergeCells count="42">
    <mergeCell ref="A16:B16"/>
    <mergeCell ref="A17:B17"/>
    <mergeCell ref="A8:N8"/>
    <mergeCell ref="A9:B9"/>
    <mergeCell ref="D9:D10"/>
    <mergeCell ref="E9:G9"/>
    <mergeCell ref="H9:J9"/>
    <mergeCell ref="K9:N27"/>
    <mergeCell ref="A10:B10"/>
    <mergeCell ref="A11:B11"/>
    <mergeCell ref="A28:N28"/>
    <mergeCell ref="E5:F5"/>
    <mergeCell ref="G5:H5"/>
    <mergeCell ref="I5:J5"/>
    <mergeCell ref="E6:F6"/>
    <mergeCell ref="A25:B25"/>
    <mergeCell ref="E25:G25"/>
    <mergeCell ref="H25:J25"/>
    <mergeCell ref="A26:B26"/>
    <mergeCell ref="E26:G26"/>
    <mergeCell ref="H26:J26"/>
    <mergeCell ref="H22:J22"/>
    <mergeCell ref="A23:B23"/>
    <mergeCell ref="E23:G23"/>
    <mergeCell ref="H23:J23"/>
    <mergeCell ref="A14:B14"/>
    <mergeCell ref="G6:H6"/>
    <mergeCell ref="I6:J6"/>
    <mergeCell ref="A1:N2"/>
    <mergeCell ref="A27:C27"/>
    <mergeCell ref="A24:B24"/>
    <mergeCell ref="E24:G24"/>
    <mergeCell ref="H24:J24"/>
    <mergeCell ref="A18:B18"/>
    <mergeCell ref="A19:B19"/>
    <mergeCell ref="A20:B20"/>
    <mergeCell ref="A21:B21"/>
    <mergeCell ref="A22:B22"/>
    <mergeCell ref="E22:G22"/>
    <mergeCell ref="A12:B12"/>
    <mergeCell ref="A13:B13"/>
    <mergeCell ref="A15:B15"/>
  </mergeCells>
  <pageMargins left="0.25" right="0.25" top="0.75" bottom="0.75" header="0.3" footer="0.3"/>
  <pageSetup paperSize="9"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Orçamento Sintético</vt:lpstr>
      <vt:lpstr>Memorial de Calculo</vt:lpstr>
      <vt:lpstr>Cronograma</vt:lpstr>
      <vt:lpstr>BDI</vt:lpstr>
      <vt:lpstr>'Memorial de Calculo'!Area_de_impressao</vt:lpstr>
      <vt:lpstr>BDI!Print_Area</vt:lpstr>
      <vt:lpstr>'Memorial de Calculo'!Print_Area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Camara</cp:lastModifiedBy>
  <cp:revision>0</cp:revision>
  <cp:lastPrinted>2024-05-17T16:15:34Z</cp:lastPrinted>
  <dcterms:created xsi:type="dcterms:W3CDTF">2024-05-17T13:25:55Z</dcterms:created>
  <dcterms:modified xsi:type="dcterms:W3CDTF">2024-05-27T14:17:19Z</dcterms:modified>
</cp:coreProperties>
</file>